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xWindow="0" yWindow="0" windowWidth="28800" windowHeight="119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85" i="1" l="1"/>
  <c r="L271" i="1"/>
  <c r="L258" i="1"/>
  <c r="L257" i="1"/>
  <c r="L240" i="1"/>
  <c r="L217" i="1"/>
  <c r="L199" i="1"/>
  <c r="L178" i="1" l="1"/>
  <c r="L123" i="1"/>
  <c r="L236" i="1" l="1"/>
  <c r="L206" i="1"/>
  <c r="L186" i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35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<sst xmlns="http://schemas.openxmlformats.org/spreadsheetml/2006/main" count="2340" uniqueCount="1475">
  <si>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</si>
  <si>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</si>
  <si>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</si>
  <si>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</si>
  <si>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</si>
  <si>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</si>
  <si>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</si>
  <si>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</si>
  <si>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</si>
  <si>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</si>
  <si>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</si>
  <si>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</si>
  <si>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</si>
  <si>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</si>
  <si>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</si>
  <si>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</si>
  <si>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</si>
  <si>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</si>
  <si>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</si>
  <si>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</si>
  <si>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</si>
  <si>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</si>
  <si>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</si>
  <si>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</si>
  <si>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</si>
  <si>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</si>
  <si>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</si>
  <si>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</si>
  <si>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</si>
  <si>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</si>
  <si>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</si>
  <si>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</si>
  <si>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</si>
  <si>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</si>
  <si>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</si>
  <si>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</si>
  <si>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</si>
  <si>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</si>
  <si>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</si>
  <si>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</si>
  <si>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</si>
  <si>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</si>
  <si>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</si>
  <si>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</si>
  <si>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</si>
  <si>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</si>
  <si>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</si>
  <si>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</si>
  <si>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</si>
  <si>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</si>
  <si>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</si>
  <si>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</si>
  <si>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</si>
  <si>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</si>
  <si>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</si>
  <si>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</si>
  <si>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</si>
  <si>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</si>
  <si>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</si>
  <si>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</si>
  <si>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</si>
  <si>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</si>
  <si>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</si>
  <si>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</si>
  <si>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</si>
  <si>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</si>
  <si>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</si>
  <si>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</si>
  <si>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</si>
  <si>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</si>
  <si>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</si>
  <si>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</si>
  <si>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</si>
  <si>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</si>
  <si>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</si>
  <si>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</si>
  <si>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</si>
  <si>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</si>
  <si>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</si>
  <si>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</si>
  <si>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</si>
  <si>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</si>
  <si>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</si>
  <si>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</si>
  <si>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</si>
  <si>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</si>
  <si>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</si>
  <si>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</si>
  <si>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</si>
  <si>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</si>
  <si>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</si>
  <si>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</si>
  <si>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</si>
  <si>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</si>
  <si>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</si>
  <si>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</si>
  <si>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</si>
  <si>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</si>
  <si>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</si>
  <si>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</si>
  <si>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</si>
  <si>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</si>
  <si>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</si>
  <si>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</si>
  <si>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</si>
  <si>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</si>
  <si>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</si>
  <si>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</si>
  <si>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</si>
  <si>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</si>
  <si>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</si>
  <si>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</si>
  <si>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</si>
  <si>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</si>
  <si>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</si>
  <si>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</si>
  <si>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</si>
  <si>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</si>
  <si>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</si>
  <si>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</si>
  <si>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</si>
  <si>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</si>
  <si>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</si>
  <si>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</si>
  <si>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</si>
  <si>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</si>
  <si>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</si>
  <si>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</si>
  <si>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</si>
  <si>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</si>
  <si>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</si>
  <si>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</si>
  <si>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</si>
  <si>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</si>
  <si>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</si>
  <si>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</si>
  <si>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</si>
  <si>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</si>
  <si>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</si>
  <si>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</si>
  <si>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</si>
  <si>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</si>
  <si>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</si>
  <si>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</si>
  <si>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</si>
  <si>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</si>
  <si>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</si>
  <si>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</si>
  <si>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</si>
  <si>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</si>
  <si>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</si>
  <si>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</si>
  <si>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</si>
  <si>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</si>
  <si>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</si>
  <si>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</si>
  <si>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</si>
  <si>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</si>
  <si>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</si>
  <si>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</si>
  <si>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</si>
  <si>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</si>
  <si>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</si>
  <si>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</si>
  <si>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</si>
  <si>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</si>
  <si>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</si>
  <si>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</si>
  <si>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</si>
  <si>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</si>
  <si>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</si>
  <si>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</si>
  <si>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</si>
  <si>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</si>
  <si>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</si>
  <si>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</si>
  <si>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</si>
  <si>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</si>
  <si>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</si>
  <si>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</si>
  <si>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</si>
  <si>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</si>
  <si>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</si>
  <si>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</si>
  <si>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</si>
  <si>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</si>
  <si>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</si>
  <si>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</si>
  <si>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</si>
  <si>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</si>
  <si>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</si>
  <si>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</si>
  <si>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</si>
  <si>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</si>
  <si>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</si>
  <si>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</si>
  <si>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</si>
  <si>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</si>
  <si>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</si>
  <si>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</si>
  <si>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</si>
  <si>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</si>
  <si>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</si>
  <si>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</si>
  <si>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</si>
  <si>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</si>
  <si>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</si>
  <si>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</si>
  <si>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</si>
  <si>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</si>
  <si>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</si>
  <si>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</si>
  <si>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</si>
  <si>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</si>
  <si>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</si>
  <si>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</si>
  <si>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</si>
  <si>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</si>
  <si>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</si>
  <si>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</si>
  <si>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</si>
  <si>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</si>
  <si>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</si>
  <si>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</si>
  <si>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</si>
  <si>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</si>
  <si>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</si>
  <si>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</si>
  <si>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</si>
  <si>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</si>
  <si>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</si>
  <si>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</si>
  <si>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</si>
  <si>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</si>
  <si>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</si>
  <si>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</si>
  <si>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</si>
  <si>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</si>
  <si>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</si>
  <si>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</si>
  <si>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</si>
  <si>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</si>
  <si>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</si>
  <si>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</si>
  <si>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</si>
  <si>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</si>
  <si>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</si>
  <si>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</si>
  <si>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</si>
  <si>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</si>
  <si>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</si>
  <si>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</si>
  <si>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</si>
  <si>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</si>
  <si>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</si>
  <si>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</si>
  <si>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</si>
  <si>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</si>
  <si>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</si>
  <si>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</si>
  <si>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</si>
  <si>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</si>
  <si>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</si>
  <si>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</si>
  <si>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</si>
  <si>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</si>
  <si>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</si>
  <si>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</si>
  <si>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</si>
  <si>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</si>
  <si>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</si>
  <si>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</si>
  <si>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</si>
  <si>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</si>
  <si>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</si>
  <si>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</si>
  <si>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</si>
  <si>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</si>
  <si>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</si>
  <si>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</si>
  <si>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</si>
  <si>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</si>
  <si>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</si>
  <si>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</si>
  <si>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</si>
  <si>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</si>
  <si>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</si>
  <si>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</si>
  <si>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</si>
  <si>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</si>
  <si>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</si>
  <si>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</si>
  <si>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</si>
  <si>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</si>
  <si>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</si>
  <si>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</si>
  <si>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</si>
  <si>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</si>
  <si>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</si>
  <si>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</si>
  <si>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</si>
  <si>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</si>
  <si>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</si>
  <si>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</si>
  <si>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</si>
  <si>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</si>
  <si>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</si>
  <si>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</si>
  <si>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</si>
  <si>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</si>
  <si>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</si>
  <si>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</si>
  <si>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</si>
  <si>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</si>
  <si>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</si>
  <si>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</si>
  <si>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</si>
  <si>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</si>
  <si>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</si>
  <si>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</si>
  <si>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</si>
  <si>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</si>
  <si>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</si>
  <si>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</si>
  <si>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</si>
  <si>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</si>
  <si>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</si>
  <si>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</si>
  <si>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</si>
  <si>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</si>
  <si>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</si>
  <si>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</si>
  <si>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</si>
  <si>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</si>
  <si>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</si>
  <si>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</si>
  <si>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</si>
  <si>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</si>
  <si>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</si>
  <si>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</si>
  <si>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</si>
  <si>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</si>
  <si>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</si>
  <si>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</si>
  <si>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</si>
  <si>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</si>
  <si>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</si>
  <si>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</si>
  <si>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</si>
  <si>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</si>
  <si>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</si>
  <si>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</si>
  <si>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</si>
  <si>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</si>
  <si>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</si>
  <si>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</si>
  <si>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</si>
  <si>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</si>
  <si>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</si>
  <si>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</si>
  <si>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</si>
  <si>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</si>
  <si>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</si>
  <si>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</si>
  <si>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</si>
  <si>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</si>
  <si>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</si>
  <si>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</si>
  <si>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</si>
  <si>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</si>
  <si>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</si>
  <si>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</si>
  <si>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</si>
  <si>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</si>
  <si>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</si>
  <si>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</si>
  <si>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</si>
  <si>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</si>
  <si>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</si>
  <si>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</si>
  <si>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</si>
  <si>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</si>
  <si>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</si>
  <si>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</si>
  <si>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</si>
  <si>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</si>
  <si>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</si>
  <si>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</si>
  <si>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</si>
  <si>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</si>
  <si>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</si>
  <si>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</si>
  <si>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</si>
  <si>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</si>
  <si>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</si>
  <si>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</si>
  <si>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</si>
  <si>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</si>
  <si>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</si>
  <si>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</si>
  <si>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</si>
  <si>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</si>
  <si>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</si>
  <si>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</si>
  <si>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</si>
  <si>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</si>
  <si>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</si>
  <si>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</si>
  <si>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</si>
  <si>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</si>
  <si>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</si>
  <si>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</si>
  <si>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</si>
  <si>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</si>
  <si>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</si>
  <si>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</si>
  <si>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</si>
  <si>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</si>
  <si>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</si>
  <si>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</si>
  <si>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</si>
  <si>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</si>
  <si>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</si>
  <si>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</si>
  <si>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</si>
  <si>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</si>
  <si>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</si>
  <si>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</si>
  <si>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</si>
  <si>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</si>
  <si>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</si>
  <si>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</si>
  <si>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</si>
  <si>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</si>
  <si>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</si>
  <si>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</si>
  <si>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</si>
  <si>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</si>
  <si>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</si>
  <si>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</si>
  <si>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</si>
  <si>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</si>
  <si>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</si>
  <si>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</si>
  <si>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</si>
  <si>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</si>
  <si>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</si>
  <si>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</si>
  <si>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</si>
  <si>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</si>
  <si>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</si>
  <si>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</si>
  <si>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</si>
  <si>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</si>
  <si>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</si>
  <si>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</si>
  <si>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</si>
  <si>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</si>
  <si>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</si>
  <si>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</si>
  <si>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</si>
  <si>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</si>
  <si>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</si>
  <si>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</si>
  <si>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</si>
  <si>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</si>
  <si>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</si>
  <si>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</si>
  <si>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</si>
  <si>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</si>
  <si>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</si>
  <si>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</si>
  <si>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</si>
  <si>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</si>
  <si>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</si>
  <si>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</si>
  <si>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</si>
  <si>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</si>
  <si>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</si>
  <si>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</si>
  <si>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</si>
  <si>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</si>
  <si>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</si>
  <si>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</si>
  <si>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</si>
  <si>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</si>
  <si>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</si>
  <si>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</si>
  <si>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</si>
  <si>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</si>
  <si>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</si>
  <si>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</si>
  <si>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</si>
  <si>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</si>
  <si>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</si>
  <si>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</si>
  <si>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</si>
  <si>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</si>
  <si>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</si>
  <si>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</si>
  <si>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</si>
  <si>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</si>
  <si>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</si>
  <si>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</si>
  <si>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</si>
  <si>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</si>
  <si>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</si>
  <si>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</si>
  <si>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</si>
  <si>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</si>
  <si>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</si>
  <si>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</si>
  <si>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</si>
  <si>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</si>
  <si>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</si>
  <si>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</si>
  <si>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</si>
  <si>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</si>
  <si>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</si>
  <si>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</si>
  <si>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</si>
  <si>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</si>
  <si>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</si>
  <si>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</si>
  <si>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</si>
  <si>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</si>
  <si>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</si>
  <si>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</si>
  <si>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</si>
  <si>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</si>
  <si>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</si>
  <si>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</si>
  <si>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</si>
  <si>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</si>
  <si>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</si>
  <si>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</si>
  <si>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</si>
  <si>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</si>
  <si>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</si>
  <si>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</si>
  <si>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</si>
  <si>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</si>
  <si>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</si>
  <si>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</si>
  <si>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</si>
  <si>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</si>
  <si>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</si>
  <si>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</si>
  <si>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</si>
  <si>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</si>
  <si>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</si>
  <si>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</si>
  <si>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</si>
  <si>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</si>
  <si>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</si>
  <si>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</si>
  <si>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</si>
  <si>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</si>
  <si>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</si>
  <si>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</si>
  <si>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</si>
  <si>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</si>
  <si>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</si>
  <si>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</si>
  <si>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</si>
  <si>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</si>
  <si>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</si>
  <si>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</si>
  <si>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</si>
  <si>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</si>
  <si>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</si>
  <si>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</si>
  <si>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</si>
  <si>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</si>
  <si>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</si>
  <si>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</si>
  <si>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</si>
  <si>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</si>
  <si>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</si>
  <si>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</si>
  <si>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</si>
  <si>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</si>
  <si>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</si>
  <si>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</si>
  <si>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</si>
  <si>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</si>
  <si>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</si>
  <si>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</si>
  <si>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</si>
  <si>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</si>
  <si>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</si>
  <si>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</si>
  <si>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</si>
  <si>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</si>
  <si>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</si>
  <si>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</si>
  <si>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</si>
  <si>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</si>
  <si>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</si>
  <si>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</si>
  <si>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</si>
  <si>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</si>
  <si>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</si>
  <si>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</si>
  <si>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</si>
  <si>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</si>
  <si>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</si>
  <si>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</si>
  <si>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</si>
  <si>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</si>
  <si>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</si>
  <si>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</si>
  <si>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</si>
  <si>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</si>
  <si>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</si>
  <si>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</si>
  <si>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</si>
  <si>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</si>
  <si>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</si>
  <si>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</si>
  <si>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</si>
  <si>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</si>
  <si>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</si>
  <si>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</si>
  <si>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</si>
  <si>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</si>
  <si>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</si>
  <si>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</si>
  <si>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</si>
  <si>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</si>
  <si>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</si>
  <si>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</si>
  <si>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</si>
  <si>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</si>
  <si>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</si>
  <si>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</si>
  <si>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</si>
  <si>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</si>
  <si>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</si>
  <si>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</si>
  <si>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</si>
  <si>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</si>
  <si>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</si>
  <si>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</si>
  <si>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</si>
  <si>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</si>
  <si>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</si>
  <si>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</si>
  <si>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</si>
  <si>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</si>
  <si>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</si>
  <si>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</si>
  <si>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</si>
  <si>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</si>
  <si>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</si>
  <si>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</si>
  <si>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</si>
  <si>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</si>
  <si>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</si>
  <si>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</si>
  <si>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</si>
  <si>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</si>
  <si>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</si>
  <si>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</si>
  <si>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</si>
  <si>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</si>
  <si>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</si>
  <si>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</si>
  <si>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</si>
  <si>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</si>
  <si>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</si>
  <si>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</si>
  <si>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</si>
  <si>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</si>
  <si>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</si>
  <si>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</si>
  <si>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</si>
  <si>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</si>
  <si>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</si>
  <si>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</si>
  <si>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</si>
  <si>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</si>
  <si>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</si>
  <si>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</si>
  <si>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</si>
  <si>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</si>
  <si>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</si>
  <si>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</si>
  <si>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</si>
  <si>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</si>
  <si>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</si>
  <si>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</si>
  <si>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</si>
  <si>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</si>
  <si>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</si>
  <si>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</si>
  <si>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</si>
  <si>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</si>
  <si>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</si>
  <si>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</si>
  <si>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</si>
  <si>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</si>
  <si>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</si>
  <si>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</si>
  <si>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</si>
  <si>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</si>
  <si>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</si>
  <si>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</si>
  <si>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</si>
  <si>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</si>
  <si>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</si>
  <si>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</si>
  <si>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</si>
  <si>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</si>
  <si>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</si>
  <si>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</si>
  <si>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</si>
  <si>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</si>
  <si>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</si>
  <si>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</si>
  <si>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</si>
  <si>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</si>
  <si>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</si>
  <si>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</si>
  <si>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</si>
  <si>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</si>
  <si>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</si>
  <si>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</si>
  <si>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</si>
  <si>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</si>
  <si>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</si>
  <si>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</si>
  <si>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</si>
  <si>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</si>
  <si>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</si>
  <si>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</si>
  <si>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</si>
  <si>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</si>
  <si>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</si>
  <si>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</si>
  <si>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</si>
  <si>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</si>
  <si>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</si>
  <si>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</si>
  <si>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</si>
  <si>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</si>
  <si>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</si>
  <si>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</si>
  <si>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</si>
  <si>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</si>
  <si>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</si>
  <si>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</si>
  <si>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</si>
  <si>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</si>
  <si>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</si>
  <si>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</si>
  <si>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</si>
  <si>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</si>
  <si>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</si>
  <si>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</si>
  <si>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</si>
  <si>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</si>
  <si>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</si>
  <si>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</si>
  <si>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</si>
  <si>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</si>
  <si>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</si>
  <si>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</si>
  <si>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</si>
  <si>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</si>
  <si>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</si>
  <si>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</si>
  <si>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</si>
  <si>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</si>
  <si>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</si>
  <si>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</si>
  <si>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</si>
  <si>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</si>
  <si>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</si>
  <si>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</si>
  <si>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</si>
  <si>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</si>
  <si>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</si>
  <si>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</si>
  <si>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</si>
  <si>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</si>
  <si>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</si>
  <si>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</si>
  <si>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</si>
  <si>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</si>
  <si>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</si>
  <si>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</si>
  <si>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</si>
  <si>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</si>
  <si>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</si>
  <si>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</si>
  <si>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</si>
  <si>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</si>
  <si>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</si>
  <si>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</si>
  <si>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</si>
  <si>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</si>
  <si>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</si>
  <si>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</si>
  <si>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</si>
  <si>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</si>
  <si>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</si>
  <si>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</si>
  <si>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</si>
  <si>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</si>
  <si>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</si>
  <si>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</si>
  <si>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</si>
  <si>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</si>
  <si>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</si>
  <si>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</si>
  <si>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</si>
  <si>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</si>
  <si>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</si>
  <si>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</si>
  <si>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</si>
  <si>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</si>
  <si>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</si>
  <si>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</si>
  <si>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</si>
  <si>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</si>
  <si>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</si>
  <si>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</si>
  <si>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</si>
  <si>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</si>
  <si>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</si>
  <si>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</si>
  <si>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</si>
  <si>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</si>
  <si>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</si>
  <si>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</si>
  <si>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</si>
  <si>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</si>
  <si>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</si>
  <si>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</si>
  <si>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</si>
  <si>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</si>
  <si>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</si>
  <si>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</si>
  <si>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</si>
  <si>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</si>
  <si>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</si>
  <si>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</si>
  <si>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</si>
  <si>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</si>
  <si>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</si>
  <si>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</si>
  <si>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</si>
  <si>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</si>
  <si>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</si>
  <si>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</si>
  <si>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</si>
  <si>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</si>
  <si>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</si>
  <si>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</si>
  <si>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</si>
  <si>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</si>
  <si>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</si>
  <si>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</si>
  <si>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</si>
  <si>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</si>
  <si>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</si>
  <si>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</si>
  <si>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</si>
  <si>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</si>
  <si>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</si>
  <si>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</si>
  <si>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</si>
  <si>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</si>
  <si>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</si>
  <si>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</si>
  <si>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</si>
  <si>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</si>
  <si>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</si>
  <si>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</si>
  <si>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</si>
  <si>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</si>
  <si>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</si>
  <si>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</si>
  <si>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</si>
  <si>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</si>
  <si>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</si>
  <si>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</si>
  <si>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</si>
  <si>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</si>
  <si>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</si>
  <si>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</si>
  <si>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</si>
  <si>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</si>
  <si>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</si>
  <si>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</si>
  <si>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</si>
  <si>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</si>
  <si>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</si>
  <si>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</si>
  <si>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</si>
  <si>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</si>
  <si>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</si>
  <si>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</si>
  <si>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</si>
  <si>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</si>
  <si>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</si>
  <si>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</si>
  <si>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</si>
  <si>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</si>
  <si>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</si>
  <si>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</si>
  <si>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</si>
  <si>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</si>
  <si>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</si>
  <si>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</si>
  <si>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</si>
  <si>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</si>
  <si>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</si>
  <si>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</si>
  <si>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</si>
  <si>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</si>
  <si>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</si>
  <si>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</si>
  <si>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</si>
  <si>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</si>
  <si>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</si>
  <si>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</si>
  <si>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</si>
  <si>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</si>
  <si>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</si>
  <si>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</si>
  <si>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</si>
  <si>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</si>
  <si>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</si>
  <si>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</si>
  <si>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</si>
  <si>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</si>
  <si>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</si>
  <si>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</si>
  <si>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</si>
  <si>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</si>
  <si>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</si>
  <si>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</si>
  <si>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</si>
  <si>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</si>
  <si>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</si>
  <si>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</si>
  <si>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</si>
  <si>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</si>
  <si>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</si>
  <si>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</si>
  <si>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</si>
  <si>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</si>
  <si>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</si>
  <si>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</si>
  <si>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</si>
  <si>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</si>
  <si>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</si>
  <si>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</si>
  <si>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</si>
  <si>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</si>
  <si>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</si>
  <si>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</si>
  <si>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</si>
  <si>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</si>
  <si>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</si>
  <si>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</si>
  <si>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</si>
  <si>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</si>
  <si>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</si>
  <si>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</si>
  <si>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</si>
  <si>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</si>
  <si>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</si>
  <si>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</si>
  <si>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</si>
  <si>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</si>
  <si>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</si>
  <si>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</si>
  <si>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</si>
  <si>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203 del 05/08/2019   oppure OdA Mepa n. 5070654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</si>
  <si>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</si>
  <si>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</si>
  <si>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</si>
  <si>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</si>
  <si>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</si>
  <si>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</si>
  <si>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</si>
  <si>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</si>
  <si>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</si>
  <si>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</si>
  <si>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</si>
  <si>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</si>
  <si>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</si>
  <si>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</si>
  <si>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Ordine n. 206 del 27/08/2019 oppure OdA MEPA n. 5084474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</si>
  <si>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</si>
  <si>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</si>
  <si>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</si>
  <si>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</si>
  <si>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</si>
  <si>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</si>
  <si>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</si>
  <si>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</si>
  <si>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</si>
  <si>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</si>
  <si>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</si>
  <si>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</si>
  <si>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</si>
  <si>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</si>
  <si>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</si>
  <si>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</si>
  <si>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</si>
  <si>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</si>
  <si>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</si>
  <si>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</si>
  <si>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</si>
  <si>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</si>
  <si>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</si>
  <si>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</si>
  <si>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</si>
  <si>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</si>
  <si>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</si>
  <si>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</si>
  <si>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</si>
  <si>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</si>
  <si>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</si>
  <si>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</si>
  <si>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</si>
  <si>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</si>
  <si>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</si>
  <si>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</si>
  <si>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</si>
  <si>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</si>
  <si>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</si>
  <si>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</si>
  <si>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</si>
  <si>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</si>
  <si>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</si>
  <si>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</si>
  <si>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</si>
  <si>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</si>
  <si>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</si>
  <si>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</si>
  <si>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</si>
  <si>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</si>
  <si>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</si>
  <si>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</si>
  <si>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</si>
  <si>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</si>
  <si>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</si>
  <si>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</si>
  <si>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</si>
  <si>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</si>
  <si>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</si>
  <si>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</si>
  <si>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</si>
  <si>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</si>
  <si>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</si>
  <si>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</si>
  <si>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</si>
  <si>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</si>
  <si>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</si>
  <si>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</si>
  <si>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</si>
  <si>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</si>
  <si>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</si>
  <si>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</si>
  <si>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</si>
  <si>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</si>
  <si>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</si>
  <si>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</si>
  <si>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</si>
  <si>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</si>
  <si>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</si>
  <si>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</si>
  <si>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</si>
  <si>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</si>
  <si>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</si>
  <si>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</si>
  <si>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</si>
  <si>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</si>
  <si>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</si>
  <si>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</si>
  <si>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</si>
  <si>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</si>
  <si>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</si>
  <si>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</si>
  <si>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</si>
  <si>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</si>
  <si>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</si>
  <si>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</si>
  <si>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</si>
  <si>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</si>
  <si>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</si>
  <si>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</si>
  <si>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</si>
  <si>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</si>
  <si>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</si>
  <si>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</si>
  <si>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</si>
  <si>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</si>
  <si>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</si>
  <si>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</si>
  <si>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</si>
  <si>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</si>
  <si>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</si>
  <si>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</si>
  <si>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</si>
  <si>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</si>
  <si>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</si>
  <si>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</si>
  <si>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</si>
  <si>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</si>
  <si>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</si>
  <si>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</si>
  <si>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</si>
  <si>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</si>
  <si>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</si>
  <si>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</si>
  <si>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</si>
  <si>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</si>
  <si>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</si>
  <si>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</si>
  <si>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</si>
  <si>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</si>
  <si>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</si>
  <si>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</si>
  <si>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</si>
  <si>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</si>
  <si>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</si>
  <si>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</si>
  <si>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</si>
  <si>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</si>
  <si>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</si>
  <si>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</si>
  <si>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</si>
  <si>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</si>
  <si>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</si>
  <si>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</si>
  <si>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</si>
  <si>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</si>
  <si>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</si>
  <si>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</si>
  <si>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</si>
  <si>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</si>
  <si>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</si>
  <si>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</si>
  <si>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</si>
  <si>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</si>
  <si>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</si>
  <si>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</si>
  <si>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</si>
  <si>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</si>
  <si>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</si>
  <si>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</si>
  <si>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</si>
  <si>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</si>
  <si>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</si>
  <si>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</si>
  <si>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</si>
  <si>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</si>
  <si>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</si>
  <si>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</si>
  <si>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</si>
  <si>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</si>
  <si>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</si>
  <si>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</si>
  <si>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</si>
  <si>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</si>
  <si>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</si>
  <si>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</si>
  <si>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</si>
  <si>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</si>
  <si>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</si>
  <si>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</si>
  <si>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</si>
  <si>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</si>
  <si>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</si>
  <si>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</si>
  <si>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</si>
  <si>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</si>
  <si>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</si>
  <si>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</si>
  <si>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</si>
  <si>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</si>
  <si>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</si>
  <si>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</si>
  <si>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</si>
  <si>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</si>
  <si>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</si>
  <si>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</si>
  <si>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</si>
  <si>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</si>
  <si>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</si>
  <si>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</si>
  <si>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</si>
  <si>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</si>
  <si>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</si>
  <si>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</si>
  <si>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</si>
  <si>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</si>
  <si>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</si>
  <si>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</si>
  <si>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</si>
  <si>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</si>
  <si>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</si>
  <si>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</si>
  <si>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</si>
  <si>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</si>
  <si>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</si>
  <si>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</si>
  <si>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</si>
  <si>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</si>
  <si>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</si>
  <si>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</si>
  <si>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</si>
  <si>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</si>
  <si>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</si>
  <si>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</si>
  <si>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</si>
  <si>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</si>
  <si>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</si>
  <si>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</si>
  <si>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</si>
  <si>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</si>
  <si>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</si>
  <si>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</si>
  <si>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</si>
  <si>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</si>
  <si>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</si>
  <si>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</si>
  <si>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</si>
  <si>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</si>
  <si>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</si>
  <si>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</si>
  <si>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</si>
  <si>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</si>
  <si>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</si>
  <si>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</si>
  <si>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</si>
  <si>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</si>
  <si>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</si>
  <si>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</si>
  <si>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</si>
  <si>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</si>
  <si>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</si>
  <si>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</si>
  <si>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</si>
  <si>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</si>
  <si>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</si>
  <si>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</si>
  <si>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</si>
  <si>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</si>
  <si>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</si>
  <si>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</si>
  <si>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</si>
  <si>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</si>
  <si>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</si>
  <si>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</si>
  <si>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</si>
  <si>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</si>
  <si>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</si>
  <si>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</si>
  <si>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</si>
  <si>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</si>
  <si>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</si>
  <si>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</si>
  <si>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</si>
  <si>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</si>
  <si>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</si>
  <si>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</si>
  <si>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</si>
  <si>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</si>
  <si>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</si>
  <si>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</si>
  <si>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</si>
  <si>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</si>
  <si>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</si>
  <si>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</si>
  <si>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</si>
  <si>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</si>
  <si>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</si>
  <si>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</si>
  <si>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</si>
  <si>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</si>
  <si>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</si>
  <si>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</si>
  <si>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</si>
  <si>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</si>
  <si>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</si>
  <si>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</si>
  <si>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</si>
  <si>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</si>
  <si>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</si>
  <si>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</si>
  <si>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</si>
  <si>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</si>
  <si>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</si>
  <si>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</si>
  <si>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</si>
  <si>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</si>
  <si>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</si>
  <si>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</si>
  <si>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</si>
  <si>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</si>
  <si>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</si>
  <si>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</si>
  <si>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</si>
  <si>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</si>
  <si>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</si>
  <si>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</si>
  <si>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</si>
  <si>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</si>
  <si>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</si>
  <si>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</si>
  <si>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</si>
  <si>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</si>
  <si>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</si>
  <si>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</si>
  <si>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</si>
  <si>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</si>
  <si>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</si>
  <si>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</si>
  <si>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</si>
  <si>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</si>
  <si>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</si>
  <si>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</si>
  <si>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</si>
  <si>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</si>
  <si>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</si>
  <si>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</si>
  <si>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</si>
  <si>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</si>
  <si>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</si>
  <si>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</si>
  <si>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</si>
  <si>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</si>
  <si>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</si>
  <si>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</si>
  <si>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</si>
  <si>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</si>
  <si>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</si>
  <si>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</si>
  <si>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</si>
  <si>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</si>
  <si>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</si>
  <si>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</si>
  <si>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</si>
  <si>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</si>
  <si>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</si>
  <si>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</si>
  <si>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</si>
  <si>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</si>
  <si>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</si>
  <si>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</si>
  <si>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</si>
  <si>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</si>
  <si>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</si>
  <si>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</si>
  <si>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</si>
  <si>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</si>
  <si>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</si>
  <si>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</si>
  <si>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</si>
  <si>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</si>
  <si>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</si>
  <si>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</si>
  <si>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</si>
  <si>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</si>
  <si>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</si>
  <si>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</si>
  <si>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</si>
  <si>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</si>
  <si>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</si>
  <si>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</si>
  <si>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</si>
  <si>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</si>
  <si>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</si>
  <si>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</si>
  <si>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</si>
  <si>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</si>
  <si>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</si>
  <si>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</si>
  <si>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</si>
  <si>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</si>
  <si>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</si>
  <si>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</si>
  <si>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</si>
  <si>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</si>
  <si>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</si>
  <si>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</si>
  <si>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</si>
  <si>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</si>
  <si>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</si>
  <si>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</si>
  <si>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</si>
  <si>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</si>
  <si>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</si>
  <si>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</si>
  <si>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</si>
  <si>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</si>
  <si>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</si>
  <si>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Z0A2B437B7</t>
  </si>
  <si>
    <t xml:space="preserve">Invio massivo PEC + rendicontazione </t>
  </si>
  <si>
    <t>Prot. 0015139 del 30/12/2019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</si>
  <si>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</si>
  <si>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</si>
  <si>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</si>
  <si>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</si>
  <si>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</si>
  <si>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</si>
  <si>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</si>
  <si>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</si>
  <si>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</si>
  <si>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</si>
  <si>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</si>
  <si>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</si>
  <si>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</si>
  <si>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</si>
  <si>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</si>
  <si>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</si>
  <si>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</si>
  <si>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</si>
  <si>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Prot. 0013307 del 07/11/2019</t>
  </si>
  <si>
    <t>Nomina oppure Ordine n. 46 del 18/02/2020</t>
  </si>
  <si>
    <t>Istituto di Vigilanza Privata della Provincia di Viterbo S.r.l.          Securpool S.r.l.              Sicurezza Globale 1972 S.r.l.                         Vigilanza Umbra Mondialpol S.p.A.</t>
  </si>
  <si>
    <t>Vigilanza Umbra Mondialpol S.p.A.                                  Istituto di Vigilanza Privata della Provincia di Viterbo S.r.l.</t>
  </si>
  <si>
    <t>FB Segnaletica                         podium Terni</t>
  </si>
  <si>
    <t>La Sovrana Snc                        Coiben divisione</t>
  </si>
  <si>
    <t>Prot. 0000499 del 15/01/2020</t>
  </si>
  <si>
    <t>RDO MePa n. 2461556 oppure Ordine n. 21 del 23/01/2020</t>
  </si>
  <si>
    <t>Istituto di Vigilanza Privata della Provincia di Viterbo S.r.l.</t>
  </si>
  <si>
    <t>00628090565</t>
  </si>
  <si>
    <t>Prot. 0000500 del 15/01/2020</t>
  </si>
  <si>
    <t>RDO MePa n. 2461556 oppure Ordine n. 25 del 27/01/2020</t>
  </si>
  <si>
    <t>Prot. 0003307 del 09/03/2020</t>
  </si>
  <si>
    <t>RDO MePa n. 2519182 oppure Ordine n. 90 del 06/04/2020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</si>
  <si>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</si>
  <si>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</si>
  <si>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</si>
  <si>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</si>
  <si>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</si>
  <si>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</si>
  <si>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</si>
  <si>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</si>
  <si>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</si>
  <si>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</si>
  <si>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</si>
  <si>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</si>
  <si>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</si>
  <si>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</si>
  <si>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</si>
  <si>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RdO Mepa n. 23574181   oppure Ordine n. 268 del 15/11/2019</t>
  </si>
  <si>
    <t>Prot. 0009279 del 26/07/2019</t>
  </si>
  <si>
    <t>OdA Consip n. 5088560    oppure Ordine n. 252 del 24/10/2019</t>
  </si>
  <si>
    <t>Avviso di aggiudicazione del 15/11/2019                           Conferimento incarico                          Ordine n. 58 del 25/02/2020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</si>
  <si>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</si>
  <si>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</si>
  <si>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</si>
  <si>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r>
      <t>Ordine n. 308 del 18/12/2019</t>
    </r>
    <r>
      <rPr>
        <b/>
        <sz val="8"/>
        <color rgb="FFFF0000"/>
        <rFont val="Arial"/>
        <family val="2"/>
      </rPr>
      <t xml:space="preserve">A                    </t>
    </r>
    <r>
      <rPr>
        <sz val="8"/>
        <rFont val="Arial"/>
        <family val="2"/>
      </rPr>
      <t xml:space="preserve">     Ordine n. 124 del 05/06/2020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</si>
  <si>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</si>
  <si>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</si>
  <si>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</si>
  <si>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</si>
  <si>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RDO MePa n. 2675144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</si>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</sst>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11" fillId="0" borderId="2" xfId="0" applyNumberFormat="1" applyFont="1" applyBorder="1" applyAlignment="1">
      <alignment horizontal="right"/>
    </xf>
    <xf numFmtId="49" fontId="12" fillId="5" borderId="2" xfId="0" applyNumberFormat="1" applyFont="1" applyFill="1" applyBorder="1" applyAlignment="1">
      <alignment horizontal="right"/>
    </xf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0" fontId="9" fillId="0" borderId="2" xfId="0" applyFont="1" applyBorder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9" fontId="6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0" borderId="6" xfId="1" applyNumberFormat="1" applyFont="1" applyFill="1" applyBorder="1" applyAlignment="1">
      <alignment horizontal="left" vertical="top" wrapText="1"/>
    </xf>
    <xf numFmtId="14" fontId="3" fillId="0" borderId="6" xfId="1" applyNumberFormat="1" applyFont="1" applyFill="1" applyBorder="1" applyAlignment="1">
      <alignment horizontal="left" vertical="top" wrapText="1"/>
    </xf>
    <xf numFmtId="49" fontId="11" fillId="5" borderId="2" xfId="0" applyNumberFormat="1" applyFont="1" applyFill="1" applyBorder="1" applyAlignment="1">
      <alignment horizontal="right"/>
    </xf>
    <xf numFmtId="43" fontId="3" fillId="5" borderId="2" xfId="1" applyNumberFormat="1" applyFont="1" applyFill="1" applyBorder="1" applyAlignment="1">
      <alignment horizontal="right" vertical="top" wrapText="1"/>
    </xf>
    <xf numFmtId="49" fontId="3" fillId="5" borderId="2" xfId="0" applyNumberFormat="1" applyFont="1" applyFill="1" applyBorder="1" applyAlignment="1">
      <alignment horizontal="right" vertical="center" wrapText="1"/>
    </xf>
    <xf numFmtId="43" fontId="3" fillId="5" borderId="5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3" fontId="3" fillId="0" borderId="7" xfId="1" applyFont="1" applyFill="1" applyBorder="1" applyAlignment="1">
      <alignment horizontal="left" vertical="top" wrapText="1"/>
    </xf>
    <xf numFmtId="43" fontId="3" fillId="0" borderId="8" xfId="1" applyFont="1" applyFill="1" applyBorder="1" applyAlignment="1">
      <alignment horizontal="left" vertical="top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tabSelected="1" topLeftCell="A31" zoomScale="120" zoomScaleNormal="120" workbookViewId="0">
      <selection activeCell="N74" sqref="N74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99" t="s">
        <v>6</v>
      </c>
      <c r="H2" s="100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299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300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304</v>
      </c>
      <c r="N6" s="16" t="s">
        <v>32</v>
      </c>
    </row>
    <row r="7" spans="1:14" s="39" customFormat="1" ht="22.5" x14ac:dyDescent="0.2">
      <c r="A7" s="31" t="s">
        <v>33</v>
      </c>
      <c r="B7" s="42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302</v>
      </c>
      <c r="N7" s="19" t="s">
        <v>41</v>
      </c>
    </row>
    <row r="8" spans="1:14" s="39" customFormat="1" ht="22.5" x14ac:dyDescent="0.2">
      <c r="A8" s="31" t="s">
        <v>37</v>
      </c>
      <c r="B8" s="42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>
        <v>337</v>
      </c>
      <c r="M8" s="35" t="s">
        <v>301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1086</v>
      </c>
      <c r="N10" s="19" t="s">
        <v>153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303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1087</v>
      </c>
      <c r="N12" s="19" t="s">
        <v>389</v>
      </c>
    </row>
    <row r="13" spans="1:14" s="39" customFormat="1" ht="33.75" x14ac:dyDescent="0.2">
      <c r="A13" s="43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305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4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306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307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308</v>
      </c>
      <c r="N17" s="19" t="s">
        <v>87</v>
      </c>
    </row>
    <row r="18" spans="1:14" s="39" customFormat="1" ht="22.5" x14ac:dyDescent="0.2">
      <c r="A18" s="45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309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6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310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843</v>
      </c>
      <c r="G20" s="19" t="s">
        <v>140</v>
      </c>
      <c r="H20" s="47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983</v>
      </c>
      <c r="N20" s="16" t="s">
        <v>982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261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378</v>
      </c>
      <c r="N21" s="19" t="s">
        <v>1469</v>
      </c>
    </row>
    <row r="22" spans="1:14" s="39" customFormat="1" ht="33.75" x14ac:dyDescent="0.2">
      <c r="A22" s="48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261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380</v>
      </c>
      <c r="N22" s="19" t="s">
        <v>1446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311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312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395</v>
      </c>
      <c r="N25" s="19" t="s">
        <v>313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199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381</v>
      </c>
      <c r="N26" s="19" t="s">
        <v>435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5" t="s">
        <v>131</v>
      </c>
      <c r="B28" s="30">
        <v>43487</v>
      </c>
      <c r="C28" s="45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382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50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383</v>
      </c>
      <c r="N29" s="19" t="s">
        <v>130</v>
      </c>
    </row>
    <row r="30" spans="1:14" s="39" customFormat="1" ht="22.5" x14ac:dyDescent="0.2">
      <c r="A30" s="45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384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50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1447</v>
      </c>
      <c r="N31" s="19" t="s">
        <v>1448</v>
      </c>
    </row>
    <row r="32" spans="1:14" s="39" customFormat="1" ht="22.5" x14ac:dyDescent="0.2">
      <c r="A32" s="31" t="s">
        <v>148</v>
      </c>
      <c r="B32" s="30">
        <v>43493</v>
      </c>
      <c r="C32" s="50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385</v>
      </c>
      <c r="N32" s="19" t="s">
        <v>152</v>
      </c>
    </row>
    <row r="33" spans="1:14" s="39" customFormat="1" ht="22.5" x14ac:dyDescent="0.2">
      <c r="A33" s="31" t="s">
        <v>154</v>
      </c>
      <c r="B33" s="30">
        <v>43493</v>
      </c>
      <c r="C33" s="50" t="s">
        <v>155</v>
      </c>
      <c r="D33" s="19" t="s">
        <v>15</v>
      </c>
      <c r="E33" s="19" t="s">
        <v>121</v>
      </c>
      <c r="F33" s="19"/>
      <c r="G33" s="19" t="s">
        <v>156</v>
      </c>
      <c r="H33" s="49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396</v>
      </c>
      <c r="N33" s="19" t="s">
        <v>157</v>
      </c>
    </row>
    <row r="34" spans="1:14" s="39" customFormat="1" ht="22.5" x14ac:dyDescent="0.2">
      <c r="A34" s="31" t="s">
        <v>158</v>
      </c>
      <c r="B34" s="30">
        <v>43493</v>
      </c>
      <c r="C34" s="50" t="s">
        <v>159</v>
      </c>
      <c r="D34" s="19" t="s">
        <v>25</v>
      </c>
      <c r="E34" s="19" t="s">
        <v>121</v>
      </c>
      <c r="F34" s="19"/>
      <c r="G34" s="19" t="s">
        <v>160</v>
      </c>
      <c r="H34" s="36" t="s">
        <v>161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397</v>
      </c>
      <c r="N34" s="19" t="s">
        <v>162</v>
      </c>
    </row>
    <row r="35" spans="1:14" s="39" customFormat="1" ht="22.5" x14ac:dyDescent="0.2">
      <c r="A35" s="31" t="s">
        <v>163</v>
      </c>
      <c r="B35" s="30">
        <v>43496</v>
      </c>
      <c r="C35" s="50" t="s">
        <v>164</v>
      </c>
      <c r="D35" s="19" t="s">
        <v>15</v>
      </c>
      <c r="E35" s="19" t="s">
        <v>121</v>
      </c>
      <c r="F35" s="19"/>
      <c r="G35" s="19" t="s">
        <v>165</v>
      </c>
      <c r="H35" s="36" t="s">
        <v>166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398</v>
      </c>
      <c r="N35" s="19" t="s">
        <v>167</v>
      </c>
    </row>
    <row r="36" spans="1:14" s="39" customFormat="1" ht="22.5" x14ac:dyDescent="0.2">
      <c r="A36" s="31" t="s">
        <v>168</v>
      </c>
      <c r="B36" s="30">
        <v>43496</v>
      </c>
      <c r="C36" s="50" t="s">
        <v>352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399</v>
      </c>
      <c r="N36" s="19" t="s">
        <v>351</v>
      </c>
    </row>
    <row r="37" spans="1:14" s="39" customFormat="1" ht="33.75" x14ac:dyDescent="0.2">
      <c r="A37" s="31" t="s">
        <v>169</v>
      </c>
      <c r="B37" s="30">
        <v>43496</v>
      </c>
      <c r="C37" s="31" t="s">
        <v>170</v>
      </c>
      <c r="D37" s="19" t="s">
        <v>25</v>
      </c>
      <c r="E37" s="20" t="s">
        <v>53</v>
      </c>
      <c r="F37" s="19" t="s">
        <v>114</v>
      </c>
      <c r="G37" s="19" t="s">
        <v>171</v>
      </c>
      <c r="H37" s="36" t="s">
        <v>172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454</v>
      </c>
      <c r="N37" s="19" t="s">
        <v>204</v>
      </c>
    </row>
    <row r="38" spans="1:14" s="39" customFormat="1" ht="22.5" x14ac:dyDescent="0.2">
      <c r="A38" s="31" t="s">
        <v>173</v>
      </c>
      <c r="B38" s="30">
        <v>43496</v>
      </c>
      <c r="C38" s="31" t="s">
        <v>174</v>
      </c>
      <c r="D38" s="19" t="s">
        <v>25</v>
      </c>
      <c r="E38" s="19" t="s">
        <v>121</v>
      </c>
      <c r="F38" s="19"/>
      <c r="G38" s="19" t="s">
        <v>175</v>
      </c>
      <c r="H38" s="36" t="s">
        <v>176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405</v>
      </c>
      <c r="N38" s="19" t="s">
        <v>177</v>
      </c>
    </row>
    <row r="39" spans="1:14" s="39" customFormat="1" ht="22.5" x14ac:dyDescent="0.2">
      <c r="A39" s="31" t="s">
        <v>178</v>
      </c>
      <c r="B39" s="30">
        <v>43496</v>
      </c>
      <c r="C39" s="50" t="s">
        <v>179</v>
      </c>
      <c r="D39" s="19" t="s">
        <v>25</v>
      </c>
      <c r="E39" s="19" t="s">
        <v>121</v>
      </c>
      <c r="F39" s="19"/>
      <c r="G39" s="19" t="s">
        <v>180</v>
      </c>
      <c r="H39" s="36" t="s">
        <v>181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406</v>
      </c>
      <c r="N39" s="19" t="s">
        <v>182</v>
      </c>
    </row>
    <row r="40" spans="1:14" s="39" customFormat="1" ht="22.5" x14ac:dyDescent="0.2">
      <c r="A40" s="31" t="s">
        <v>183</v>
      </c>
      <c r="B40" s="30">
        <v>43497</v>
      </c>
      <c r="C40" s="50" t="s">
        <v>184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185</v>
      </c>
      <c r="N40" s="19" t="s">
        <v>186</v>
      </c>
    </row>
    <row r="41" spans="1:14" s="39" customFormat="1" ht="33.75" x14ac:dyDescent="0.2">
      <c r="A41" s="31" t="s">
        <v>187</v>
      </c>
      <c r="B41" s="30">
        <v>43497</v>
      </c>
      <c r="C41" s="50" t="s">
        <v>188</v>
      </c>
      <c r="D41" s="19" t="s">
        <v>75</v>
      </c>
      <c r="E41" s="20" t="s">
        <v>53</v>
      </c>
      <c r="F41" s="19" t="s">
        <v>402</v>
      </c>
      <c r="G41" s="19" t="s">
        <v>189</v>
      </c>
      <c r="H41" s="36" t="s">
        <v>190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453</v>
      </c>
      <c r="N41" s="19" t="s">
        <v>390</v>
      </c>
    </row>
    <row r="42" spans="1:14" s="39" customFormat="1" ht="22.5" x14ac:dyDescent="0.2">
      <c r="A42" s="31" t="s">
        <v>191</v>
      </c>
      <c r="B42" s="30">
        <v>43497</v>
      </c>
      <c r="C42" s="50" t="s">
        <v>361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407</v>
      </c>
      <c r="N42" s="19" t="s">
        <v>362</v>
      </c>
    </row>
    <row r="43" spans="1:14" s="39" customFormat="1" ht="22.5" x14ac:dyDescent="0.2">
      <c r="A43" s="31" t="s">
        <v>192</v>
      </c>
      <c r="B43" s="30">
        <v>43497</v>
      </c>
      <c r="C43" s="50" t="s">
        <v>193</v>
      </c>
      <c r="D43" s="19" t="s">
        <v>25</v>
      </c>
      <c r="E43" s="19" t="s">
        <v>121</v>
      </c>
      <c r="F43" s="19"/>
      <c r="G43" s="19" t="s">
        <v>194</v>
      </c>
      <c r="H43" s="36" t="s">
        <v>195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408</v>
      </c>
      <c r="N43" s="19" t="s">
        <v>196</v>
      </c>
    </row>
    <row r="44" spans="1:14" s="39" customFormat="1" ht="22.5" x14ac:dyDescent="0.2">
      <c r="A44" s="31" t="s">
        <v>197</v>
      </c>
      <c r="B44" s="30">
        <v>43500</v>
      </c>
      <c r="C44" s="50" t="s">
        <v>201</v>
      </c>
      <c r="D44" s="19" t="s">
        <v>25</v>
      </c>
      <c r="E44" s="19" t="s">
        <v>121</v>
      </c>
      <c r="F44" s="19"/>
      <c r="G44" s="19" t="s">
        <v>198</v>
      </c>
      <c r="H44" s="51" t="s">
        <v>199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409</v>
      </c>
      <c r="N44" s="19" t="s">
        <v>200</v>
      </c>
    </row>
    <row r="45" spans="1:14" s="39" customFormat="1" ht="22.5" x14ac:dyDescent="0.2">
      <c r="A45" s="45" t="s">
        <v>202</v>
      </c>
      <c r="B45" s="30">
        <v>43501</v>
      </c>
      <c r="C45" s="44" t="s">
        <v>203</v>
      </c>
      <c r="D45" s="19" t="s">
        <v>15</v>
      </c>
      <c r="E45" s="19" t="s">
        <v>121</v>
      </c>
      <c r="F45" s="19"/>
      <c r="G45" s="19" t="s">
        <v>206</v>
      </c>
      <c r="H45" s="36" t="s">
        <v>207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410</v>
      </c>
      <c r="N45" s="19" t="s">
        <v>205</v>
      </c>
    </row>
    <row r="46" spans="1:14" s="39" customFormat="1" ht="22.5" x14ac:dyDescent="0.2">
      <c r="A46" s="31" t="s">
        <v>208</v>
      </c>
      <c r="B46" s="30">
        <v>43503</v>
      </c>
      <c r="C46" s="19" t="s">
        <v>209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411</v>
      </c>
      <c r="N46" s="19" t="s">
        <v>214</v>
      </c>
    </row>
    <row r="47" spans="1:14" s="39" customFormat="1" ht="22.5" x14ac:dyDescent="0.2">
      <c r="A47" s="31" t="s">
        <v>210</v>
      </c>
      <c r="B47" s="30">
        <v>43507</v>
      </c>
      <c r="C47" s="50" t="s">
        <v>211</v>
      </c>
      <c r="D47" s="19" t="s">
        <v>75</v>
      </c>
      <c r="E47" s="20" t="s">
        <v>16</v>
      </c>
      <c r="F47" s="19"/>
      <c r="G47" s="19" t="s">
        <v>212</v>
      </c>
      <c r="H47" s="36" t="s">
        <v>213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412</v>
      </c>
      <c r="N47" s="19" t="s">
        <v>215</v>
      </c>
    </row>
    <row r="48" spans="1:14" s="39" customFormat="1" ht="22.5" x14ac:dyDescent="0.2">
      <c r="A48" s="31" t="s">
        <v>216</v>
      </c>
      <c r="B48" s="30">
        <v>43507</v>
      </c>
      <c r="C48" s="50" t="s">
        <v>217</v>
      </c>
      <c r="D48" s="19" t="s">
        <v>15</v>
      </c>
      <c r="E48" s="19" t="s">
        <v>121</v>
      </c>
      <c r="F48" s="19"/>
      <c r="G48" s="19" t="s">
        <v>218</v>
      </c>
      <c r="H48" s="36" t="s">
        <v>224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413</v>
      </c>
      <c r="N48" s="19" t="s">
        <v>219</v>
      </c>
    </row>
    <row r="49" spans="1:14" s="39" customFormat="1" ht="22.5" x14ac:dyDescent="0.2">
      <c r="A49" s="31" t="s">
        <v>220</v>
      </c>
      <c r="B49" s="30">
        <v>43507</v>
      </c>
      <c r="C49" s="50" t="s">
        <v>221</v>
      </c>
      <c r="D49" s="19" t="s">
        <v>15</v>
      </c>
      <c r="E49" s="19" t="s">
        <v>121</v>
      </c>
      <c r="F49" s="19"/>
      <c r="G49" s="19" t="s">
        <v>222</v>
      </c>
      <c r="H49" s="36" t="s">
        <v>223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414</v>
      </c>
      <c r="N49" s="19" t="s">
        <v>1439</v>
      </c>
    </row>
    <row r="50" spans="1:14" s="39" customFormat="1" ht="22.5" x14ac:dyDescent="0.2">
      <c r="A50" s="31" t="s">
        <v>225</v>
      </c>
      <c r="B50" s="30">
        <v>43507</v>
      </c>
      <c r="C50" s="50" t="s">
        <v>226</v>
      </c>
      <c r="D50" s="19" t="s">
        <v>15</v>
      </c>
      <c r="E50" s="19" t="s">
        <v>121</v>
      </c>
      <c r="F50" s="19"/>
      <c r="G50" s="19" t="s">
        <v>227</v>
      </c>
      <c r="H50" s="36" t="s">
        <v>228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415</v>
      </c>
      <c r="N50" s="19" t="s">
        <v>229</v>
      </c>
    </row>
    <row r="51" spans="1:14" s="39" customFormat="1" ht="22.5" x14ac:dyDescent="0.2">
      <c r="A51" s="31" t="s">
        <v>230</v>
      </c>
      <c r="B51" s="30">
        <v>43507</v>
      </c>
      <c r="C51" s="50" t="s">
        <v>231</v>
      </c>
      <c r="D51" s="19" t="s">
        <v>25</v>
      </c>
      <c r="E51" s="19" t="s">
        <v>121</v>
      </c>
      <c r="F51" s="19"/>
      <c r="G51" s="19" t="s">
        <v>232</v>
      </c>
      <c r="H51" s="36" t="s">
        <v>233</v>
      </c>
      <c r="I51" s="32">
        <v>100</v>
      </c>
      <c r="J51" s="34">
        <v>43511</v>
      </c>
      <c r="K51" s="34">
        <v>43518</v>
      </c>
      <c r="L51" s="35"/>
      <c r="M51" s="35" t="s">
        <v>416</v>
      </c>
      <c r="N51" s="19" t="s">
        <v>234</v>
      </c>
    </row>
    <row r="52" spans="1:14" s="39" customFormat="1" ht="22.5" x14ac:dyDescent="0.2">
      <c r="A52" s="31" t="s">
        <v>235</v>
      </c>
      <c r="B52" s="30">
        <v>43507</v>
      </c>
      <c r="C52" s="50" t="s">
        <v>236</v>
      </c>
      <c r="D52" s="19" t="s">
        <v>75</v>
      </c>
      <c r="E52" s="20" t="s">
        <v>16</v>
      </c>
      <c r="F52" s="19"/>
      <c r="G52" s="38" t="s">
        <v>237</v>
      </c>
      <c r="H52" s="36" t="s">
        <v>238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417</v>
      </c>
      <c r="N52" s="19" t="s">
        <v>239</v>
      </c>
    </row>
    <row r="53" spans="1:14" s="39" customFormat="1" ht="33.75" x14ac:dyDescent="0.2">
      <c r="A53" s="31" t="s">
        <v>240</v>
      </c>
      <c r="B53" s="30">
        <v>43514</v>
      </c>
      <c r="C53" s="50" t="s">
        <v>241</v>
      </c>
      <c r="D53" s="19" t="s">
        <v>15</v>
      </c>
      <c r="E53" s="20" t="s">
        <v>53</v>
      </c>
      <c r="F53" s="19" t="s">
        <v>451</v>
      </c>
      <c r="G53" s="19" t="s">
        <v>242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418</v>
      </c>
      <c r="N53" s="19" t="s">
        <v>243</v>
      </c>
    </row>
    <row r="54" spans="1:14" s="39" customFormat="1" ht="22.5" x14ac:dyDescent="0.2">
      <c r="A54" s="31" t="s">
        <v>244</v>
      </c>
      <c r="B54" s="30">
        <v>43514</v>
      </c>
      <c r="C54" s="50" t="s">
        <v>245</v>
      </c>
      <c r="D54" s="19" t="s">
        <v>25</v>
      </c>
      <c r="E54" s="19" t="s">
        <v>121</v>
      </c>
      <c r="F54" s="19"/>
      <c r="G54" s="19" t="s">
        <v>246</v>
      </c>
      <c r="H54" s="36" t="s">
        <v>247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419</v>
      </c>
      <c r="N54" s="19" t="s">
        <v>253</v>
      </c>
    </row>
    <row r="55" spans="1:14" s="39" customFormat="1" ht="22.5" x14ac:dyDescent="0.2">
      <c r="A55" s="43" t="s">
        <v>248</v>
      </c>
      <c r="B55" s="30">
        <v>43514</v>
      </c>
      <c r="C55" s="62" t="s">
        <v>249</v>
      </c>
      <c r="D55" s="19" t="s">
        <v>15</v>
      </c>
      <c r="E55" s="19" t="s">
        <v>121</v>
      </c>
      <c r="F55" s="19"/>
      <c r="G55" s="19" t="s">
        <v>250</v>
      </c>
      <c r="H55" s="52" t="s">
        <v>251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420</v>
      </c>
      <c r="N55" s="19" t="s">
        <v>252</v>
      </c>
    </row>
    <row r="56" spans="1:14" s="39" customFormat="1" ht="22.5" x14ac:dyDescent="0.2">
      <c r="A56" s="43" t="s">
        <v>254</v>
      </c>
      <c r="B56" s="30">
        <v>43515</v>
      </c>
      <c r="C56" s="62" t="s">
        <v>255</v>
      </c>
      <c r="D56" s="19" t="s">
        <v>15</v>
      </c>
      <c r="E56" s="19" t="s">
        <v>121</v>
      </c>
      <c r="F56" s="19"/>
      <c r="G56" s="19" t="s">
        <v>256</v>
      </c>
      <c r="H56" s="36" t="s">
        <v>257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421</v>
      </c>
      <c r="N56" s="19" t="s">
        <v>258</v>
      </c>
    </row>
    <row r="57" spans="1:14" s="39" customFormat="1" ht="33.75" x14ac:dyDescent="0.2">
      <c r="A57" s="31" t="s">
        <v>259</v>
      </c>
      <c r="B57" s="30">
        <v>43515</v>
      </c>
      <c r="C57" s="50" t="s">
        <v>260</v>
      </c>
      <c r="D57" s="19" t="s">
        <v>25</v>
      </c>
      <c r="E57" s="20" t="s">
        <v>53</v>
      </c>
      <c r="F57" s="19" t="s">
        <v>261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298</v>
      </c>
      <c r="N57" s="19" t="s">
        <v>1472</v>
      </c>
    </row>
    <row r="58" spans="1:14" s="39" customFormat="1" ht="33.75" x14ac:dyDescent="0.2">
      <c r="A58" s="53" t="s">
        <v>264</v>
      </c>
      <c r="B58" s="30">
        <v>43516</v>
      </c>
      <c r="C58" s="50" t="s">
        <v>52</v>
      </c>
      <c r="D58" s="19" t="s">
        <v>25</v>
      </c>
      <c r="E58" s="20" t="s">
        <v>53</v>
      </c>
      <c r="F58" s="19" t="s">
        <v>261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379</v>
      </c>
      <c r="N58" s="19" t="s">
        <v>1449</v>
      </c>
    </row>
    <row r="59" spans="1:14" s="39" customFormat="1" ht="22.5" x14ac:dyDescent="0.2">
      <c r="A59" s="31" t="s">
        <v>262</v>
      </c>
      <c r="B59" s="30">
        <v>43517</v>
      </c>
      <c r="C59" s="50" t="s">
        <v>263</v>
      </c>
      <c r="D59" s="19" t="s">
        <v>75</v>
      </c>
      <c r="E59" s="20" t="s">
        <v>16</v>
      </c>
      <c r="F59" s="19"/>
      <c r="G59" s="19" t="s">
        <v>212</v>
      </c>
      <c r="H59" s="36" t="s">
        <v>213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422</v>
      </c>
      <c r="N59" s="19" t="s">
        <v>294</v>
      </c>
    </row>
    <row r="60" spans="1:14" s="39" customFormat="1" ht="22.5" x14ac:dyDescent="0.2">
      <c r="A60" s="31" t="s">
        <v>265</v>
      </c>
      <c r="B60" s="30">
        <v>43518</v>
      </c>
      <c r="C60" s="50" t="s">
        <v>266</v>
      </c>
      <c r="D60" s="19" t="s">
        <v>15</v>
      </c>
      <c r="E60" s="19" t="s">
        <v>121</v>
      </c>
      <c r="F60" s="19"/>
      <c r="G60" s="19" t="s">
        <v>267</v>
      </c>
      <c r="H60" s="36" t="s">
        <v>268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423</v>
      </c>
      <c r="N60" s="19" t="s">
        <v>269</v>
      </c>
    </row>
    <row r="61" spans="1:14" s="39" customFormat="1" ht="22.5" x14ac:dyDescent="0.2">
      <c r="A61" s="31" t="s">
        <v>270</v>
      </c>
      <c r="B61" s="30">
        <v>43518</v>
      </c>
      <c r="C61" s="50" t="s">
        <v>271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424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50" t="s">
        <v>274</v>
      </c>
      <c r="D62" s="19" t="s">
        <v>15</v>
      </c>
      <c r="E62" s="19" t="s">
        <v>121</v>
      </c>
      <c r="F62" s="19"/>
      <c r="G62" s="19" t="s">
        <v>275</v>
      </c>
      <c r="H62" s="36" t="s">
        <v>276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425</v>
      </c>
      <c r="N62" s="19" t="s">
        <v>277</v>
      </c>
    </row>
    <row r="63" spans="1:14" s="39" customFormat="1" ht="22.5" x14ac:dyDescent="0.2">
      <c r="A63" s="31" t="s">
        <v>278</v>
      </c>
      <c r="B63" s="30">
        <v>43518</v>
      </c>
      <c r="C63" s="50" t="s">
        <v>279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426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50" t="s">
        <v>282</v>
      </c>
      <c r="D64" s="19" t="s">
        <v>25</v>
      </c>
      <c r="E64" s="19" t="s">
        <v>121</v>
      </c>
      <c r="F64" s="19"/>
      <c r="G64" s="19" t="s">
        <v>175</v>
      </c>
      <c r="H64" s="36" t="s">
        <v>176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427</v>
      </c>
      <c r="N64" s="19" t="s">
        <v>283</v>
      </c>
    </row>
    <row r="65" spans="1:14" s="39" customFormat="1" ht="33.75" x14ac:dyDescent="0.2">
      <c r="A65" s="31" t="s">
        <v>284</v>
      </c>
      <c r="B65" s="30">
        <v>43518</v>
      </c>
      <c r="C65" s="50" t="s">
        <v>285</v>
      </c>
      <c r="D65" s="19" t="s">
        <v>15</v>
      </c>
      <c r="E65" s="19" t="s">
        <v>121</v>
      </c>
      <c r="F65" s="19"/>
      <c r="G65" s="19" t="s">
        <v>286</v>
      </c>
      <c r="H65" s="36" t="s">
        <v>287</v>
      </c>
      <c r="I65" s="32">
        <v>40</v>
      </c>
      <c r="J65" s="34">
        <v>43514</v>
      </c>
      <c r="K65" s="34">
        <v>43514</v>
      </c>
      <c r="L65" s="35"/>
      <c r="M65" s="35" t="s">
        <v>428</v>
      </c>
      <c r="N65" s="19" t="s">
        <v>288</v>
      </c>
    </row>
    <row r="66" spans="1:14" s="39" customFormat="1" ht="22.5" x14ac:dyDescent="0.2">
      <c r="A66" s="31" t="s">
        <v>289</v>
      </c>
      <c r="B66" s="30">
        <v>43522</v>
      </c>
      <c r="C66" s="50" t="s">
        <v>290</v>
      </c>
      <c r="D66" s="19" t="s">
        <v>25</v>
      </c>
      <c r="E66" s="19" t="s">
        <v>121</v>
      </c>
      <c r="F66" s="19"/>
      <c r="G66" s="19" t="s">
        <v>291</v>
      </c>
      <c r="H66" s="36" t="s">
        <v>292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429</v>
      </c>
      <c r="N66" s="19" t="s">
        <v>293</v>
      </c>
    </row>
    <row r="67" spans="1:14" s="39" customFormat="1" ht="22.5" x14ac:dyDescent="0.2">
      <c r="A67" s="31" t="s">
        <v>295</v>
      </c>
      <c r="B67" s="30">
        <v>43523</v>
      </c>
      <c r="C67" s="19" t="s">
        <v>296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430</v>
      </c>
      <c r="N67" s="19" t="s">
        <v>297</v>
      </c>
    </row>
    <row r="68" spans="1:14" s="39" customFormat="1" ht="22.5" x14ac:dyDescent="0.2">
      <c r="A68" s="31" t="s">
        <v>319</v>
      </c>
      <c r="B68" s="30">
        <v>43525</v>
      </c>
      <c r="C68" s="40" t="s">
        <v>318</v>
      </c>
      <c r="D68" s="19" t="s">
        <v>15</v>
      </c>
      <c r="E68" s="19" t="s">
        <v>121</v>
      </c>
      <c r="F68" s="19"/>
      <c r="G68" s="19" t="s">
        <v>314</v>
      </c>
      <c r="H68" s="36" t="s">
        <v>315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316</v>
      </c>
      <c r="N68" s="19" t="s">
        <v>317</v>
      </c>
    </row>
    <row r="69" spans="1:14" s="39" customFormat="1" ht="22.5" x14ac:dyDescent="0.2">
      <c r="A69" s="31" t="s">
        <v>320</v>
      </c>
      <c r="B69" s="30">
        <v>43525</v>
      </c>
      <c r="C69" s="50" t="s">
        <v>321</v>
      </c>
      <c r="D69" s="19" t="s">
        <v>25</v>
      </c>
      <c r="E69" s="19" t="s">
        <v>121</v>
      </c>
      <c r="F69" s="19"/>
      <c r="G69" s="19" t="s">
        <v>322</v>
      </c>
      <c r="H69" s="36" t="s">
        <v>323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432</v>
      </c>
      <c r="N69" s="19" t="s">
        <v>431</v>
      </c>
    </row>
    <row r="70" spans="1:14" s="39" customFormat="1" ht="33.75" x14ac:dyDescent="0.2">
      <c r="A70" s="31" t="s">
        <v>324</v>
      </c>
      <c r="B70" s="30">
        <v>43528</v>
      </c>
      <c r="C70" s="50" t="s">
        <v>325</v>
      </c>
      <c r="D70" s="19" t="s">
        <v>25</v>
      </c>
      <c r="E70" s="20" t="s">
        <v>53</v>
      </c>
      <c r="F70" s="38" t="s">
        <v>374</v>
      </c>
      <c r="G70" s="38" t="s">
        <v>375</v>
      </c>
      <c r="H70" s="41" t="s">
        <v>376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377</v>
      </c>
      <c r="N70" s="19" t="s">
        <v>1473</v>
      </c>
    </row>
    <row r="71" spans="1:14" s="39" customFormat="1" ht="22.5" x14ac:dyDescent="0.2">
      <c r="A71" s="31" t="s">
        <v>327</v>
      </c>
      <c r="B71" s="30">
        <v>43528</v>
      </c>
      <c r="C71" s="50" t="s">
        <v>328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436</v>
      </c>
      <c r="N71" s="19" t="s">
        <v>433</v>
      </c>
    </row>
    <row r="72" spans="1:14" s="39" customFormat="1" ht="33.75" x14ac:dyDescent="0.2">
      <c r="A72" s="31" t="s">
        <v>329</v>
      </c>
      <c r="B72" s="30">
        <v>43530</v>
      </c>
      <c r="C72" s="50" t="s">
        <v>330</v>
      </c>
      <c r="D72" s="19" t="s">
        <v>25</v>
      </c>
      <c r="E72" s="20" t="s">
        <v>53</v>
      </c>
      <c r="F72" s="19" t="s">
        <v>331</v>
      </c>
      <c r="G72" s="19" t="s">
        <v>332</v>
      </c>
      <c r="H72" s="36" t="s">
        <v>333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434</v>
      </c>
      <c r="N72" s="19" t="s">
        <v>338</v>
      </c>
    </row>
    <row r="73" spans="1:14" s="39" customFormat="1" ht="22.5" x14ac:dyDescent="0.2">
      <c r="A73" s="54" t="s">
        <v>334</v>
      </c>
      <c r="B73" s="55">
        <v>43530</v>
      </c>
      <c r="C73" s="63" t="s">
        <v>335</v>
      </c>
      <c r="D73" s="37" t="s">
        <v>25</v>
      </c>
      <c r="E73" s="37" t="s">
        <v>121</v>
      </c>
      <c r="F73" s="37"/>
      <c r="G73" s="37" t="s">
        <v>336</v>
      </c>
      <c r="H73" s="56" t="s">
        <v>337</v>
      </c>
      <c r="I73" s="32">
        <v>2025</v>
      </c>
      <c r="J73" s="57">
        <v>43542</v>
      </c>
      <c r="K73" s="57">
        <v>43546</v>
      </c>
      <c r="L73" s="77">
        <v>2024</v>
      </c>
      <c r="M73" s="58" t="s">
        <v>437</v>
      </c>
      <c r="N73" s="37" t="s">
        <v>339</v>
      </c>
    </row>
    <row r="74" spans="1:14" s="39" customFormat="1" ht="33.75" x14ac:dyDescent="0.2">
      <c r="A74" s="59" t="s">
        <v>340</v>
      </c>
      <c r="B74" s="55">
        <v>43531</v>
      </c>
      <c r="C74" s="64" t="s">
        <v>341</v>
      </c>
      <c r="D74" s="37" t="s">
        <v>25</v>
      </c>
      <c r="E74" s="37" t="s">
        <v>121</v>
      </c>
      <c r="F74" s="37"/>
      <c r="G74" s="37" t="s">
        <v>342</v>
      </c>
      <c r="H74" s="60"/>
      <c r="I74" s="32">
        <v>150</v>
      </c>
      <c r="J74" s="57">
        <v>43466</v>
      </c>
      <c r="K74" s="57">
        <v>43830</v>
      </c>
      <c r="L74" s="58">
        <f>12.29</f>
        <v>12.29</v>
      </c>
      <c r="M74" s="58" t="s">
        <v>343</v>
      </c>
      <c r="N74" s="37" t="s">
        <v>1474</v>
      </c>
    </row>
    <row r="75" spans="1:14" s="39" customFormat="1" ht="22.5" x14ac:dyDescent="0.2">
      <c r="A75" s="45" t="s">
        <v>344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438</v>
      </c>
      <c r="N75" s="19" t="s">
        <v>345</v>
      </c>
    </row>
    <row r="76" spans="1:14" s="39" customFormat="1" ht="22.5" x14ac:dyDescent="0.2">
      <c r="A76" s="31" t="s">
        <v>346</v>
      </c>
      <c r="B76" s="30">
        <v>43532</v>
      </c>
      <c r="C76" s="50" t="s">
        <v>347</v>
      </c>
      <c r="D76" s="19" t="s">
        <v>25</v>
      </c>
      <c r="E76" s="19" t="s">
        <v>121</v>
      </c>
      <c r="F76" s="19"/>
      <c r="G76" s="19" t="s">
        <v>348</v>
      </c>
      <c r="H76" s="36" t="s">
        <v>349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439</v>
      </c>
      <c r="N76" s="19" t="s">
        <v>350</v>
      </c>
    </row>
    <row r="77" spans="1:14" s="39" customFormat="1" ht="33.75" x14ac:dyDescent="0.2">
      <c r="A77" s="31" t="s">
        <v>353</v>
      </c>
      <c r="B77" s="30">
        <v>43536</v>
      </c>
      <c r="C77" s="50" t="s">
        <v>354</v>
      </c>
      <c r="D77" s="19" t="s">
        <v>15</v>
      </c>
      <c r="E77" s="20" t="s">
        <v>53</v>
      </c>
      <c r="F77" s="19" t="s">
        <v>452</v>
      </c>
      <c r="G77" s="19" t="s">
        <v>355</v>
      </c>
      <c r="H77" s="36" t="s">
        <v>356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442</v>
      </c>
      <c r="N77" s="19" t="s">
        <v>357</v>
      </c>
    </row>
    <row r="78" spans="1:14" s="39" customFormat="1" ht="22.5" x14ac:dyDescent="0.2">
      <c r="A78" s="31" t="s">
        <v>358</v>
      </c>
      <c r="B78" s="30">
        <v>43537</v>
      </c>
      <c r="C78" s="50" t="s">
        <v>359</v>
      </c>
      <c r="D78" s="19" t="s">
        <v>75</v>
      </c>
      <c r="E78" s="20" t="s">
        <v>16</v>
      </c>
      <c r="F78" s="19"/>
      <c r="G78" s="38" t="s">
        <v>237</v>
      </c>
      <c r="H78" s="36" t="s">
        <v>238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443</v>
      </c>
      <c r="N78" s="19" t="s">
        <v>360</v>
      </c>
    </row>
    <row r="79" spans="1:14" s="39" customFormat="1" ht="22.5" x14ac:dyDescent="0.2">
      <c r="A79" s="31" t="s">
        <v>363</v>
      </c>
      <c r="B79" s="30">
        <v>43537</v>
      </c>
      <c r="C79" s="50" t="s">
        <v>364</v>
      </c>
      <c r="D79" s="19" t="s">
        <v>25</v>
      </c>
      <c r="E79" s="19" t="s">
        <v>121</v>
      </c>
      <c r="F79" s="19"/>
      <c r="G79" s="19" t="s">
        <v>365</v>
      </c>
      <c r="H79" s="36" t="s">
        <v>366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440</v>
      </c>
      <c r="N79" s="19" t="s">
        <v>367</v>
      </c>
    </row>
    <row r="80" spans="1:14" s="39" customFormat="1" ht="22.5" x14ac:dyDescent="0.2">
      <c r="A80" s="31" t="s">
        <v>368</v>
      </c>
      <c r="B80" s="30">
        <v>43537</v>
      </c>
      <c r="C80" s="50" t="s">
        <v>369</v>
      </c>
      <c r="D80" s="19" t="s">
        <v>15</v>
      </c>
      <c r="E80" s="19" t="s">
        <v>121</v>
      </c>
      <c r="F80" s="19"/>
      <c r="G80" s="19" t="s">
        <v>370</v>
      </c>
      <c r="H80" s="36" t="s">
        <v>371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373</v>
      </c>
      <c r="N80" s="19" t="s">
        <v>372</v>
      </c>
    </row>
    <row r="81" spans="1:14" s="39" customFormat="1" ht="22.5" x14ac:dyDescent="0.2">
      <c r="A81" s="31" t="s">
        <v>386</v>
      </c>
      <c r="B81" s="30">
        <v>43544</v>
      </c>
      <c r="C81" s="50" t="s">
        <v>387</v>
      </c>
      <c r="D81" s="19" t="s">
        <v>75</v>
      </c>
      <c r="E81" s="20" t="s">
        <v>16</v>
      </c>
      <c r="F81" s="19"/>
      <c r="G81" s="19" t="s">
        <v>267</v>
      </c>
      <c r="H81" s="36" t="s">
        <v>268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441</v>
      </c>
      <c r="N81" s="19" t="s">
        <v>388</v>
      </c>
    </row>
    <row r="82" spans="1:14" s="39" customFormat="1" ht="22.5" x14ac:dyDescent="0.2">
      <c r="A82" s="31" t="s">
        <v>391</v>
      </c>
      <c r="B82" s="30">
        <v>43544</v>
      </c>
      <c r="C82" s="50" t="s">
        <v>392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393</v>
      </c>
      <c r="N82" s="19" t="s">
        <v>394</v>
      </c>
    </row>
    <row r="83" spans="1:14" s="39" customFormat="1" ht="33.75" x14ac:dyDescent="0.2">
      <c r="A83" s="31" t="s">
        <v>400</v>
      </c>
      <c r="B83" s="30">
        <v>43545</v>
      </c>
      <c r="C83" s="50" t="s">
        <v>401</v>
      </c>
      <c r="D83" s="19" t="s">
        <v>75</v>
      </c>
      <c r="E83" s="20" t="s">
        <v>53</v>
      </c>
      <c r="F83" s="19" t="s">
        <v>404</v>
      </c>
      <c r="G83" s="19" t="s">
        <v>402</v>
      </c>
      <c r="H83" s="36" t="s">
        <v>403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1464</v>
      </c>
      <c r="N83" s="19" t="s">
        <v>1450</v>
      </c>
    </row>
    <row r="84" spans="1:14" s="39" customFormat="1" ht="22.5" x14ac:dyDescent="0.2">
      <c r="A84" s="31" t="s">
        <v>444</v>
      </c>
      <c r="B84" s="30">
        <v>43550</v>
      </c>
      <c r="C84" s="50" t="s">
        <v>263</v>
      </c>
      <c r="D84" s="19" t="s">
        <v>75</v>
      </c>
      <c r="E84" s="20" t="s">
        <v>16</v>
      </c>
      <c r="F84" s="19"/>
      <c r="G84" s="19" t="s">
        <v>212</v>
      </c>
      <c r="H84" s="36" t="s">
        <v>213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455</v>
      </c>
      <c r="N84" s="19" t="s">
        <v>456</v>
      </c>
    </row>
    <row r="85" spans="1:14" s="39" customFormat="1" ht="22.5" x14ac:dyDescent="0.2">
      <c r="A85" s="45" t="s">
        <v>457</v>
      </c>
      <c r="B85" s="30">
        <v>43551</v>
      </c>
      <c r="C85" s="40" t="s">
        <v>458</v>
      </c>
      <c r="D85" s="19" t="s">
        <v>75</v>
      </c>
      <c r="E85" s="20" t="s">
        <v>16</v>
      </c>
      <c r="F85" s="19"/>
      <c r="G85" s="19" t="s">
        <v>189</v>
      </c>
      <c r="H85" s="36" t="s">
        <v>190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459</v>
      </c>
      <c r="N85" s="19" t="s">
        <v>460</v>
      </c>
    </row>
    <row r="86" spans="1:14" s="39" customFormat="1" ht="22.5" x14ac:dyDescent="0.2">
      <c r="A86" s="61" t="s">
        <v>461</v>
      </c>
      <c r="B86" s="30">
        <v>43551</v>
      </c>
      <c r="C86" s="40" t="s">
        <v>462</v>
      </c>
      <c r="D86" s="19" t="s">
        <v>25</v>
      </c>
      <c r="E86" s="19" t="s">
        <v>121</v>
      </c>
      <c r="F86" s="19"/>
      <c r="G86" s="19" t="s">
        <v>463</v>
      </c>
      <c r="H86" s="36" t="s">
        <v>464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465</v>
      </c>
      <c r="N86" s="19" t="s">
        <v>466</v>
      </c>
    </row>
    <row r="87" spans="1:14" s="39" customFormat="1" ht="22.5" x14ac:dyDescent="0.2">
      <c r="A87" s="31" t="s">
        <v>445</v>
      </c>
      <c r="B87" s="30">
        <v>43552</v>
      </c>
      <c r="C87" s="50" t="s">
        <v>446</v>
      </c>
      <c r="D87" s="19" t="s">
        <v>15</v>
      </c>
      <c r="E87" s="19" t="s">
        <v>121</v>
      </c>
      <c r="F87" s="19"/>
      <c r="G87" s="19" t="s">
        <v>156</v>
      </c>
      <c r="H87" s="49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467</v>
      </c>
      <c r="N87" s="19" t="s">
        <v>447</v>
      </c>
    </row>
    <row r="88" spans="1:14" s="39" customFormat="1" ht="22.5" x14ac:dyDescent="0.2">
      <c r="A88" s="31" t="s">
        <v>448</v>
      </c>
      <c r="B88" s="30">
        <v>43553</v>
      </c>
      <c r="C88" s="50" t="s">
        <v>449</v>
      </c>
      <c r="D88" s="19" t="s">
        <v>15</v>
      </c>
      <c r="E88" s="19" t="s">
        <v>121</v>
      </c>
      <c r="F88" s="19"/>
      <c r="G88" s="19" t="s">
        <v>227</v>
      </c>
      <c r="H88" s="36" t="s">
        <v>228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468</v>
      </c>
      <c r="N88" s="19" t="s">
        <v>450</v>
      </c>
    </row>
    <row r="89" spans="1:14" ht="22.5" x14ac:dyDescent="0.2">
      <c r="A89" s="28" t="s">
        <v>469</v>
      </c>
      <c r="B89" s="65">
        <v>43558</v>
      </c>
      <c r="C89" s="28" t="s">
        <v>470</v>
      </c>
      <c r="D89" s="19" t="s">
        <v>25</v>
      </c>
      <c r="E89" s="19" t="s">
        <v>121</v>
      </c>
      <c r="F89" s="16"/>
      <c r="G89" s="16" t="s">
        <v>471</v>
      </c>
      <c r="H89" s="29" t="s">
        <v>472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473</v>
      </c>
      <c r="N89" s="16" t="s">
        <v>474</v>
      </c>
    </row>
    <row r="90" spans="1:14" ht="22.5" x14ac:dyDescent="0.2">
      <c r="A90" s="31" t="s">
        <v>475</v>
      </c>
      <c r="B90" s="30">
        <v>43558</v>
      </c>
      <c r="C90" s="31" t="s">
        <v>476</v>
      </c>
      <c r="D90" s="19" t="s">
        <v>25</v>
      </c>
      <c r="E90" s="19" t="s">
        <v>121</v>
      </c>
      <c r="F90" s="19"/>
      <c r="G90" s="19" t="s">
        <v>837</v>
      </c>
      <c r="H90" s="52" t="s">
        <v>838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840</v>
      </c>
      <c r="N90" s="19" t="s">
        <v>839</v>
      </c>
    </row>
    <row r="91" spans="1:14" ht="22.5" x14ac:dyDescent="0.2">
      <c r="A91" s="28" t="s">
        <v>477</v>
      </c>
      <c r="B91" s="65">
        <v>43560</v>
      </c>
      <c r="C91" s="28" t="s">
        <v>478</v>
      </c>
      <c r="D91" s="19" t="s">
        <v>15</v>
      </c>
      <c r="E91" s="19" t="s">
        <v>121</v>
      </c>
      <c r="F91" s="16"/>
      <c r="G91" s="16" t="s">
        <v>39</v>
      </c>
      <c r="H91" s="29" t="s">
        <v>479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480</v>
      </c>
      <c r="N91" s="16" t="s">
        <v>481</v>
      </c>
    </row>
    <row r="92" spans="1:14" ht="22.5" x14ac:dyDescent="0.2">
      <c r="A92" s="28" t="s">
        <v>482</v>
      </c>
      <c r="B92" s="65">
        <v>43560</v>
      </c>
      <c r="C92" s="28" t="s">
        <v>483</v>
      </c>
      <c r="D92" s="19" t="s">
        <v>25</v>
      </c>
      <c r="E92" s="19" t="s">
        <v>121</v>
      </c>
      <c r="F92" s="16"/>
      <c r="G92" s="16" t="s">
        <v>484</v>
      </c>
      <c r="H92" s="66" t="s">
        <v>141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485</v>
      </c>
      <c r="N92" s="16" t="s">
        <v>486</v>
      </c>
    </row>
    <row r="93" spans="1:14" ht="22.5" x14ac:dyDescent="0.2">
      <c r="A93" s="28" t="s">
        <v>487</v>
      </c>
      <c r="B93" s="65">
        <v>43560</v>
      </c>
      <c r="C93" s="28" t="s">
        <v>488</v>
      </c>
      <c r="D93" s="16" t="s">
        <v>75</v>
      </c>
      <c r="E93" s="20" t="s">
        <v>16</v>
      </c>
      <c r="F93" s="16"/>
      <c r="G93" s="16" t="s">
        <v>489</v>
      </c>
      <c r="H93" s="29" t="s">
        <v>490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491</v>
      </c>
      <c r="N93" s="16" t="s">
        <v>492</v>
      </c>
    </row>
    <row r="94" spans="1:14" s="39" customFormat="1" ht="22.5" x14ac:dyDescent="0.2">
      <c r="A94" s="31" t="s">
        <v>493</v>
      </c>
      <c r="B94" s="30">
        <v>43567</v>
      </c>
      <c r="C94" s="31" t="s">
        <v>494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495</v>
      </c>
      <c r="N94" s="19" t="s">
        <v>496</v>
      </c>
    </row>
    <row r="95" spans="1:14" ht="22.5" x14ac:dyDescent="0.2">
      <c r="A95" s="28" t="s">
        <v>497</v>
      </c>
      <c r="B95" s="65">
        <v>43567</v>
      </c>
      <c r="C95" s="28" t="s">
        <v>498</v>
      </c>
      <c r="D95" s="19" t="s">
        <v>15</v>
      </c>
      <c r="E95" s="19" t="s">
        <v>121</v>
      </c>
      <c r="F95" s="16"/>
      <c r="G95" s="16" t="s">
        <v>499</v>
      </c>
      <c r="H95" s="29" t="s">
        <v>500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501</v>
      </c>
      <c r="N95" s="16" t="s">
        <v>502</v>
      </c>
    </row>
    <row r="96" spans="1:14" s="39" customFormat="1" ht="22.5" x14ac:dyDescent="0.2">
      <c r="A96" s="31" t="s">
        <v>503</v>
      </c>
      <c r="B96" s="30">
        <v>43567</v>
      </c>
      <c r="C96" s="31" t="s">
        <v>504</v>
      </c>
      <c r="D96" s="19" t="s">
        <v>25</v>
      </c>
      <c r="E96" s="19" t="s">
        <v>121</v>
      </c>
      <c r="F96" s="19"/>
      <c r="G96" s="19" t="s">
        <v>505</v>
      </c>
      <c r="H96" s="36" t="s">
        <v>506</v>
      </c>
      <c r="I96" s="95" t="s">
        <v>507</v>
      </c>
      <c r="J96" s="34">
        <v>43537</v>
      </c>
      <c r="K96" s="34">
        <v>43558</v>
      </c>
      <c r="L96" s="35">
        <v>671.81</v>
      </c>
      <c r="M96" s="35" t="s">
        <v>508</v>
      </c>
      <c r="N96" s="19" t="s">
        <v>509</v>
      </c>
    </row>
    <row r="97" spans="1:14" ht="22.5" x14ac:dyDescent="0.2">
      <c r="A97" s="28" t="s">
        <v>510</v>
      </c>
      <c r="B97" s="65">
        <v>43567</v>
      </c>
      <c r="C97" s="28" t="s">
        <v>511</v>
      </c>
      <c r="D97" s="19" t="s">
        <v>15</v>
      </c>
      <c r="E97" s="19" t="s">
        <v>121</v>
      </c>
      <c r="F97" s="16"/>
      <c r="G97" s="16" t="s">
        <v>267</v>
      </c>
      <c r="H97" s="29" t="s">
        <v>268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512</v>
      </c>
      <c r="N97" s="16" t="s">
        <v>513</v>
      </c>
    </row>
    <row r="98" spans="1:14" ht="22.5" x14ac:dyDescent="0.2">
      <c r="A98" s="67" t="s">
        <v>514</v>
      </c>
      <c r="B98" s="65">
        <v>43570</v>
      </c>
      <c r="C98" s="67" t="s">
        <v>515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516</v>
      </c>
    </row>
    <row r="99" spans="1:14" ht="22.5" x14ac:dyDescent="0.2">
      <c r="A99" s="28" t="s">
        <v>517</v>
      </c>
      <c r="B99" s="65">
        <v>43570</v>
      </c>
      <c r="C99" s="28" t="s">
        <v>518</v>
      </c>
      <c r="D99" s="19" t="s">
        <v>25</v>
      </c>
      <c r="E99" s="19" t="s">
        <v>121</v>
      </c>
      <c r="F99" s="16"/>
      <c r="G99" s="16" t="s">
        <v>519</v>
      </c>
      <c r="H99" s="29" t="s">
        <v>520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521</v>
      </c>
      <c r="N99" s="16" t="s">
        <v>522</v>
      </c>
    </row>
    <row r="100" spans="1:14" ht="22.5" x14ac:dyDescent="0.2">
      <c r="A100" s="28" t="s">
        <v>523</v>
      </c>
      <c r="B100" s="65">
        <v>43570</v>
      </c>
      <c r="C100" s="28" t="s">
        <v>524</v>
      </c>
      <c r="D100" s="16" t="s">
        <v>75</v>
      </c>
      <c r="E100" s="20" t="s">
        <v>16</v>
      </c>
      <c r="F100" s="16"/>
      <c r="G100" s="16" t="s">
        <v>237</v>
      </c>
      <c r="H100" s="36" t="s">
        <v>238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525</v>
      </c>
      <c r="N100" s="16" t="s">
        <v>526</v>
      </c>
    </row>
    <row r="101" spans="1:14" ht="22.5" x14ac:dyDescent="0.2">
      <c r="A101" s="28" t="s">
        <v>527</v>
      </c>
      <c r="B101" s="65">
        <v>43570</v>
      </c>
      <c r="C101" s="28" t="s">
        <v>528</v>
      </c>
      <c r="D101" s="19" t="s">
        <v>25</v>
      </c>
      <c r="E101" s="19" t="s">
        <v>121</v>
      </c>
      <c r="F101" s="16"/>
      <c r="G101" s="16" t="s">
        <v>529</v>
      </c>
      <c r="H101" s="29" t="s">
        <v>530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531</v>
      </c>
      <c r="N101" s="16" t="s">
        <v>532</v>
      </c>
    </row>
    <row r="102" spans="1:14" ht="22.5" x14ac:dyDescent="0.2">
      <c r="A102" s="28" t="s">
        <v>533</v>
      </c>
      <c r="B102" s="65">
        <v>43570</v>
      </c>
      <c r="C102" s="28" t="s">
        <v>534</v>
      </c>
      <c r="D102" s="16" t="s">
        <v>75</v>
      </c>
      <c r="E102" s="20" t="s">
        <v>16</v>
      </c>
      <c r="F102" s="16"/>
      <c r="G102" s="16" t="s">
        <v>212</v>
      </c>
      <c r="H102" s="29" t="s">
        <v>213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535</v>
      </c>
      <c r="N102" s="16" t="s">
        <v>536</v>
      </c>
    </row>
    <row r="103" spans="1:14" ht="56.25" x14ac:dyDescent="0.2">
      <c r="A103" s="31" t="s">
        <v>537</v>
      </c>
      <c r="B103" s="30">
        <v>43571</v>
      </c>
      <c r="C103" s="31" t="s">
        <v>538</v>
      </c>
      <c r="D103" s="19" t="s">
        <v>15</v>
      </c>
      <c r="E103" s="20" t="s">
        <v>53</v>
      </c>
      <c r="F103" s="19" t="s">
        <v>539</v>
      </c>
      <c r="G103" s="68" t="s">
        <v>540</v>
      </c>
      <c r="H103" s="36" t="s">
        <v>541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842</v>
      </c>
      <c r="N103" s="19" t="s">
        <v>1451</v>
      </c>
    </row>
    <row r="104" spans="1:14" ht="22.5" x14ac:dyDescent="0.2">
      <c r="A104" s="28" t="s">
        <v>542</v>
      </c>
      <c r="B104" s="30">
        <v>43571</v>
      </c>
      <c r="C104" s="28" t="s">
        <v>543</v>
      </c>
      <c r="D104" s="19" t="s">
        <v>15</v>
      </c>
      <c r="E104" s="19" t="s">
        <v>121</v>
      </c>
      <c r="F104" s="16"/>
      <c r="G104" s="16" t="s">
        <v>336</v>
      </c>
      <c r="H104" s="29" t="s">
        <v>337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544</v>
      </c>
      <c r="N104" s="16" t="s">
        <v>545</v>
      </c>
    </row>
    <row r="105" spans="1:14" ht="22.5" x14ac:dyDescent="0.2">
      <c r="A105" s="28" t="s">
        <v>546</v>
      </c>
      <c r="B105" s="30">
        <v>43572</v>
      </c>
      <c r="C105" s="28" t="s">
        <v>547</v>
      </c>
      <c r="D105" s="16" t="s">
        <v>75</v>
      </c>
      <c r="E105" s="20" t="s">
        <v>16</v>
      </c>
      <c r="F105" s="16"/>
      <c r="G105" s="16" t="s">
        <v>548</v>
      </c>
      <c r="H105" s="29" t="s">
        <v>549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550</v>
      </c>
      <c r="N105" s="16" t="s">
        <v>551</v>
      </c>
    </row>
    <row r="106" spans="1:14" s="39" customFormat="1" ht="22.5" x14ac:dyDescent="0.2">
      <c r="A106" s="31" t="s">
        <v>552</v>
      </c>
      <c r="B106" s="30">
        <v>43573</v>
      </c>
      <c r="C106" s="31" t="s">
        <v>553</v>
      </c>
      <c r="D106" s="19" t="s">
        <v>25</v>
      </c>
      <c r="E106" s="19" t="s">
        <v>121</v>
      </c>
      <c r="F106" s="19"/>
      <c r="G106" s="19" t="s">
        <v>554</v>
      </c>
      <c r="H106" s="36" t="s">
        <v>555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556</v>
      </c>
      <c r="N106" s="19" t="s">
        <v>557</v>
      </c>
    </row>
    <row r="107" spans="1:14" ht="22.5" x14ac:dyDescent="0.2">
      <c r="A107" s="28" t="s">
        <v>558</v>
      </c>
      <c r="B107" s="30">
        <v>43573</v>
      </c>
      <c r="C107" s="69" t="s">
        <v>559</v>
      </c>
      <c r="D107" s="19" t="s">
        <v>25</v>
      </c>
      <c r="E107" s="19" t="s">
        <v>121</v>
      </c>
      <c r="F107" s="16"/>
      <c r="G107" s="16" t="s">
        <v>560</v>
      </c>
      <c r="H107" s="29" t="s">
        <v>561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562</v>
      </c>
      <c r="N107" s="16" t="s">
        <v>563</v>
      </c>
    </row>
    <row r="108" spans="1:14" ht="22.5" x14ac:dyDescent="0.2">
      <c r="A108" s="28" t="s">
        <v>564</v>
      </c>
      <c r="B108" s="30">
        <v>43573</v>
      </c>
      <c r="C108" s="28" t="s">
        <v>553</v>
      </c>
      <c r="D108" s="19" t="s">
        <v>25</v>
      </c>
      <c r="E108" s="19" t="s">
        <v>121</v>
      </c>
      <c r="F108" s="16"/>
      <c r="G108" s="16" t="s">
        <v>565</v>
      </c>
      <c r="H108" s="29" t="s">
        <v>566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567</v>
      </c>
      <c r="N108" s="16" t="s">
        <v>568</v>
      </c>
    </row>
    <row r="109" spans="1:14" ht="22.5" x14ac:dyDescent="0.2">
      <c r="A109" s="67" t="s">
        <v>569</v>
      </c>
      <c r="B109" s="30">
        <v>43573</v>
      </c>
      <c r="C109" s="67" t="s">
        <v>570</v>
      </c>
      <c r="D109" s="19" t="s">
        <v>15</v>
      </c>
      <c r="E109" s="19" t="s">
        <v>121</v>
      </c>
      <c r="F109" s="16"/>
      <c r="G109" s="16" t="s">
        <v>554</v>
      </c>
      <c r="H109" s="29" t="s">
        <v>555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571</v>
      </c>
      <c r="N109" s="16" t="s">
        <v>572</v>
      </c>
    </row>
    <row r="110" spans="1:14" ht="22.5" x14ac:dyDescent="0.2">
      <c r="A110" s="28" t="s">
        <v>573</v>
      </c>
      <c r="B110" s="30">
        <v>43573</v>
      </c>
      <c r="C110" s="28" t="s">
        <v>574</v>
      </c>
      <c r="D110" s="16" t="s">
        <v>75</v>
      </c>
      <c r="E110" s="20" t="s">
        <v>16</v>
      </c>
      <c r="F110" s="16"/>
      <c r="G110" s="16" t="s">
        <v>212</v>
      </c>
      <c r="H110" s="29" t="s">
        <v>213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575</v>
      </c>
      <c r="N110" s="16" t="s">
        <v>576</v>
      </c>
    </row>
    <row r="111" spans="1:14" ht="22.5" x14ac:dyDescent="0.2">
      <c r="A111" s="70" t="s">
        <v>577</v>
      </c>
      <c r="B111" s="65">
        <v>43579</v>
      </c>
      <c r="C111" s="67" t="s">
        <v>578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579</v>
      </c>
      <c r="N111" s="16" t="s">
        <v>580</v>
      </c>
    </row>
    <row r="112" spans="1:14" s="39" customFormat="1" ht="22.5" x14ac:dyDescent="0.2">
      <c r="A112" s="31" t="s">
        <v>581</v>
      </c>
      <c r="B112" s="30">
        <v>43579</v>
      </c>
      <c r="C112" s="45" t="s">
        <v>582</v>
      </c>
      <c r="D112" s="19" t="s">
        <v>15</v>
      </c>
      <c r="E112" s="19" t="s">
        <v>121</v>
      </c>
      <c r="F112" s="19"/>
      <c r="G112" s="19" t="s">
        <v>583</v>
      </c>
      <c r="H112" s="36" t="s">
        <v>584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585</v>
      </c>
      <c r="N112" s="19" t="s">
        <v>586</v>
      </c>
    </row>
    <row r="113" spans="1:14" ht="22.5" x14ac:dyDescent="0.2">
      <c r="A113" s="28" t="s">
        <v>587</v>
      </c>
      <c r="B113" s="65">
        <v>43584</v>
      </c>
      <c r="C113" s="28" t="s">
        <v>588</v>
      </c>
      <c r="D113" s="19" t="s">
        <v>25</v>
      </c>
      <c r="E113" s="19" t="s">
        <v>121</v>
      </c>
      <c r="F113" s="16"/>
      <c r="G113" s="16" t="s">
        <v>246</v>
      </c>
      <c r="H113" s="29" t="s">
        <v>247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589</v>
      </c>
      <c r="N113" s="16" t="s">
        <v>590</v>
      </c>
    </row>
    <row r="114" spans="1:14" ht="22.5" x14ac:dyDescent="0.2">
      <c r="A114" s="28" t="s">
        <v>591</v>
      </c>
      <c r="B114" s="65">
        <v>43584</v>
      </c>
      <c r="C114" s="28" t="s">
        <v>592</v>
      </c>
      <c r="D114" s="19" t="s">
        <v>15</v>
      </c>
      <c r="E114" s="19" t="s">
        <v>121</v>
      </c>
      <c r="F114" s="16"/>
      <c r="G114" s="16" t="s">
        <v>593</v>
      </c>
      <c r="H114" s="29" t="s">
        <v>594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595</v>
      </c>
      <c r="N114" s="16" t="s">
        <v>596</v>
      </c>
    </row>
    <row r="115" spans="1:14" ht="22.5" x14ac:dyDescent="0.2">
      <c r="A115" s="28" t="s">
        <v>597</v>
      </c>
      <c r="B115" s="65">
        <v>43584</v>
      </c>
      <c r="C115" s="28" t="s">
        <v>598</v>
      </c>
      <c r="D115" s="19" t="s">
        <v>25</v>
      </c>
      <c r="E115" s="19" t="s">
        <v>121</v>
      </c>
      <c r="F115" s="16"/>
      <c r="G115" s="16" t="s">
        <v>237</v>
      </c>
      <c r="H115" s="36" t="s">
        <v>238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599</v>
      </c>
      <c r="N115" s="16" t="s">
        <v>600</v>
      </c>
    </row>
    <row r="116" spans="1:14" ht="22.5" x14ac:dyDescent="0.2">
      <c r="A116" s="28" t="s">
        <v>601</v>
      </c>
      <c r="B116" s="65">
        <v>43587</v>
      </c>
      <c r="C116" s="28" t="s">
        <v>602</v>
      </c>
      <c r="D116" s="19" t="s">
        <v>25</v>
      </c>
      <c r="E116" s="19" t="s">
        <v>121</v>
      </c>
      <c r="F116" s="16"/>
      <c r="G116" s="16" t="s">
        <v>471</v>
      </c>
      <c r="H116" s="29" t="s">
        <v>472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603</v>
      </c>
      <c r="N116" s="16" t="s">
        <v>604</v>
      </c>
    </row>
    <row r="117" spans="1:14" ht="22.5" x14ac:dyDescent="0.2">
      <c r="A117" s="28" t="s">
        <v>605</v>
      </c>
      <c r="B117" s="65">
        <v>43587</v>
      </c>
      <c r="C117" s="28" t="s">
        <v>606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607</v>
      </c>
      <c r="N117" s="16" t="s">
        <v>608</v>
      </c>
    </row>
    <row r="118" spans="1:14" ht="22.5" x14ac:dyDescent="0.2">
      <c r="A118" s="28" t="s">
        <v>609</v>
      </c>
      <c r="B118" s="65">
        <v>43587</v>
      </c>
      <c r="C118" s="28" t="s">
        <v>610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611</v>
      </c>
      <c r="N118" s="16" t="s">
        <v>612</v>
      </c>
    </row>
    <row r="119" spans="1:14" ht="22.5" x14ac:dyDescent="0.2">
      <c r="A119" s="28" t="s">
        <v>613</v>
      </c>
      <c r="B119" s="65">
        <v>43587</v>
      </c>
      <c r="C119" s="28" t="s">
        <v>614</v>
      </c>
      <c r="D119" s="16" t="s">
        <v>75</v>
      </c>
      <c r="E119" s="20" t="s">
        <v>16</v>
      </c>
      <c r="F119" s="16"/>
      <c r="G119" s="16" t="s">
        <v>212</v>
      </c>
      <c r="H119" s="29" t="s">
        <v>213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615</v>
      </c>
      <c r="N119" s="16" t="s">
        <v>616</v>
      </c>
    </row>
    <row r="120" spans="1:14" ht="22.5" x14ac:dyDescent="0.2">
      <c r="A120" s="28" t="s">
        <v>617</v>
      </c>
      <c r="B120" s="65">
        <v>43587</v>
      </c>
      <c r="C120" s="28" t="s">
        <v>618</v>
      </c>
      <c r="D120" s="19" t="s">
        <v>25</v>
      </c>
      <c r="E120" s="19" t="s">
        <v>121</v>
      </c>
      <c r="F120" s="16"/>
      <c r="G120" s="16" t="s">
        <v>619</v>
      </c>
      <c r="H120" s="72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620</v>
      </c>
      <c r="N120" s="16" t="s">
        <v>621</v>
      </c>
    </row>
    <row r="121" spans="1:14" ht="33.75" x14ac:dyDescent="0.2">
      <c r="A121" s="28" t="s">
        <v>622</v>
      </c>
      <c r="B121" s="65">
        <v>43587</v>
      </c>
      <c r="C121" s="28" t="s">
        <v>623</v>
      </c>
      <c r="D121" s="19" t="s">
        <v>25</v>
      </c>
      <c r="E121" s="16" t="s">
        <v>64</v>
      </c>
      <c r="F121" s="16"/>
      <c r="G121" s="16" t="s">
        <v>624</v>
      </c>
      <c r="H121" s="29" t="s">
        <v>625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626</v>
      </c>
      <c r="N121" s="16" t="s">
        <v>627</v>
      </c>
    </row>
    <row r="122" spans="1:14" ht="22.5" x14ac:dyDescent="0.2">
      <c r="A122" s="28" t="s">
        <v>628</v>
      </c>
      <c r="B122" s="65">
        <v>43588</v>
      </c>
      <c r="C122" s="28" t="s">
        <v>629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630</v>
      </c>
      <c r="N122" s="16" t="s">
        <v>631</v>
      </c>
    </row>
    <row r="123" spans="1:14" ht="45" x14ac:dyDescent="0.2">
      <c r="A123" s="31" t="s">
        <v>632</v>
      </c>
      <c r="B123" s="30">
        <v>43591</v>
      </c>
      <c r="C123" s="31" t="s">
        <v>633</v>
      </c>
      <c r="D123" s="19" t="s">
        <v>15</v>
      </c>
      <c r="E123" s="20" t="s">
        <v>53</v>
      </c>
      <c r="F123" s="19" t="s">
        <v>634</v>
      </c>
      <c r="G123" s="68" t="s">
        <v>218</v>
      </c>
      <c r="H123" s="36" t="s">
        <v>224</v>
      </c>
      <c r="I123" s="32">
        <v>7400</v>
      </c>
      <c r="J123" s="34">
        <v>43617</v>
      </c>
      <c r="K123" s="34">
        <v>44347</v>
      </c>
      <c r="L123" s="35">
        <f>600+600+600+300+600+600+600+600+600+600+600</f>
        <v>6300</v>
      </c>
      <c r="M123" s="35" t="s">
        <v>635</v>
      </c>
      <c r="N123" s="19" t="s">
        <v>636</v>
      </c>
    </row>
    <row r="124" spans="1:14" ht="22.5" x14ac:dyDescent="0.2">
      <c r="A124" s="71" t="s">
        <v>637</v>
      </c>
      <c r="B124" s="65">
        <v>43591</v>
      </c>
      <c r="C124" s="71" t="s">
        <v>638</v>
      </c>
      <c r="D124" s="19" t="s">
        <v>15</v>
      </c>
      <c r="E124" s="19" t="s">
        <v>121</v>
      </c>
      <c r="F124" s="16"/>
      <c r="G124" s="16" t="s">
        <v>489</v>
      </c>
      <c r="H124" s="29" t="s">
        <v>490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639</v>
      </c>
      <c r="N124" s="16" t="s">
        <v>640</v>
      </c>
    </row>
    <row r="125" spans="1:14" ht="22.5" x14ac:dyDescent="0.2">
      <c r="A125" s="28" t="s">
        <v>641</v>
      </c>
      <c r="B125" s="65">
        <v>43594</v>
      </c>
      <c r="C125" s="28" t="s">
        <v>642</v>
      </c>
      <c r="D125" s="19" t="s">
        <v>15</v>
      </c>
      <c r="E125" s="19" t="s">
        <v>121</v>
      </c>
      <c r="F125" s="16"/>
      <c r="G125" s="16" t="s">
        <v>218</v>
      </c>
      <c r="H125" s="29" t="s">
        <v>224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643</v>
      </c>
      <c r="N125" s="16" t="s">
        <v>644</v>
      </c>
    </row>
    <row r="126" spans="1:14" ht="22.5" x14ac:dyDescent="0.2">
      <c r="A126" s="28" t="s">
        <v>645</v>
      </c>
      <c r="B126" s="65">
        <v>43594</v>
      </c>
      <c r="C126" s="28" t="s">
        <v>646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647</v>
      </c>
      <c r="N126" s="16" t="s">
        <v>648</v>
      </c>
    </row>
    <row r="127" spans="1:14" ht="22.5" x14ac:dyDescent="0.2">
      <c r="A127" s="28" t="s">
        <v>649</v>
      </c>
      <c r="B127" s="65">
        <v>43594</v>
      </c>
      <c r="C127" s="28" t="s">
        <v>650</v>
      </c>
      <c r="D127" s="19" t="s">
        <v>15</v>
      </c>
      <c r="E127" s="19" t="s">
        <v>121</v>
      </c>
      <c r="F127" s="16"/>
      <c r="G127" s="19" t="s">
        <v>145</v>
      </c>
      <c r="H127" s="36" t="s">
        <v>146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651</v>
      </c>
      <c r="N127" s="16" t="s">
        <v>652</v>
      </c>
    </row>
    <row r="128" spans="1:14" s="39" customFormat="1" ht="22.5" x14ac:dyDescent="0.2">
      <c r="A128" s="31" t="s">
        <v>653</v>
      </c>
      <c r="B128" s="30">
        <v>43594</v>
      </c>
      <c r="C128" s="31" t="s">
        <v>654</v>
      </c>
      <c r="D128" s="19" t="s">
        <v>15</v>
      </c>
      <c r="E128" s="19" t="s">
        <v>121</v>
      </c>
      <c r="F128" s="19"/>
      <c r="G128" s="31" t="s">
        <v>655</v>
      </c>
      <c r="H128" s="36" t="s">
        <v>656</v>
      </c>
      <c r="I128" s="32">
        <v>60</v>
      </c>
      <c r="J128" s="34">
        <v>43466</v>
      </c>
      <c r="K128" s="34">
        <v>43830</v>
      </c>
      <c r="L128" s="35"/>
      <c r="M128" s="35" t="s">
        <v>657</v>
      </c>
      <c r="N128" s="19" t="s">
        <v>658</v>
      </c>
    </row>
    <row r="129" spans="1:14" ht="22.5" x14ac:dyDescent="0.2">
      <c r="A129" s="28" t="s">
        <v>659</v>
      </c>
      <c r="B129" s="65">
        <v>43595</v>
      </c>
      <c r="C129" s="28" t="s">
        <v>660</v>
      </c>
      <c r="D129" s="19" t="s">
        <v>15</v>
      </c>
      <c r="E129" s="19" t="s">
        <v>121</v>
      </c>
      <c r="F129" s="16"/>
      <c r="G129" s="16" t="s">
        <v>267</v>
      </c>
      <c r="H129" s="29" t="s">
        <v>268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661</v>
      </c>
      <c r="N129" s="16" t="s">
        <v>662</v>
      </c>
    </row>
    <row r="130" spans="1:14" ht="22.5" x14ac:dyDescent="0.2">
      <c r="A130" s="28" t="s">
        <v>663</v>
      </c>
      <c r="B130" s="65">
        <v>43598</v>
      </c>
      <c r="C130" s="28" t="s">
        <v>664</v>
      </c>
      <c r="D130" s="16" t="s">
        <v>75</v>
      </c>
      <c r="E130" s="20" t="s">
        <v>16</v>
      </c>
      <c r="F130" s="16"/>
      <c r="G130" s="16" t="s">
        <v>548</v>
      </c>
      <c r="H130" s="29" t="s">
        <v>549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665</v>
      </c>
      <c r="N130" s="16" t="s">
        <v>666</v>
      </c>
    </row>
    <row r="131" spans="1:14" ht="22.5" x14ac:dyDescent="0.2">
      <c r="A131" s="28" t="s">
        <v>667</v>
      </c>
      <c r="B131" s="65">
        <v>43599</v>
      </c>
      <c r="C131" s="28" t="s">
        <v>668</v>
      </c>
      <c r="D131" s="19" t="s">
        <v>25</v>
      </c>
      <c r="E131" s="19" t="s">
        <v>121</v>
      </c>
      <c r="F131" s="16"/>
      <c r="G131" s="16" t="s">
        <v>669</v>
      </c>
      <c r="H131" s="29" t="s">
        <v>670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671</v>
      </c>
      <c r="N131" s="16" t="s">
        <v>672</v>
      </c>
    </row>
    <row r="132" spans="1:14" ht="22.5" x14ac:dyDescent="0.2">
      <c r="A132" s="28" t="s">
        <v>673</v>
      </c>
      <c r="B132" s="65">
        <v>43599</v>
      </c>
      <c r="C132" s="28" t="s">
        <v>674</v>
      </c>
      <c r="D132" s="19" t="s">
        <v>15</v>
      </c>
      <c r="E132" s="19" t="s">
        <v>121</v>
      </c>
      <c r="F132" s="16"/>
      <c r="G132" s="16" t="s">
        <v>675</v>
      </c>
      <c r="H132" s="29" t="s">
        <v>676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677</v>
      </c>
      <c r="N132" s="16" t="s">
        <v>678</v>
      </c>
    </row>
    <row r="133" spans="1:14" ht="22.5" x14ac:dyDescent="0.2">
      <c r="A133" s="28" t="s">
        <v>679</v>
      </c>
      <c r="B133" s="65">
        <v>43600</v>
      </c>
      <c r="C133" s="28" t="s">
        <v>680</v>
      </c>
      <c r="D133" s="16" t="s">
        <v>75</v>
      </c>
      <c r="E133" s="20" t="s">
        <v>16</v>
      </c>
      <c r="F133" s="16"/>
      <c r="G133" s="16" t="s">
        <v>681</v>
      </c>
      <c r="H133" s="29" t="s">
        <v>682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683</v>
      </c>
      <c r="N133" s="16" t="s">
        <v>684</v>
      </c>
    </row>
    <row r="134" spans="1:14" ht="33.75" x14ac:dyDescent="0.2">
      <c r="A134" s="28" t="s">
        <v>685</v>
      </c>
      <c r="B134" s="65">
        <v>43601</v>
      </c>
      <c r="C134" s="28" t="s">
        <v>686</v>
      </c>
      <c r="D134" s="19" t="s">
        <v>25</v>
      </c>
      <c r="E134" s="20" t="s">
        <v>53</v>
      </c>
      <c r="F134" s="16" t="s">
        <v>529</v>
      </c>
      <c r="G134" s="16" t="s">
        <v>687</v>
      </c>
      <c r="H134" s="73" t="s">
        <v>688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689</v>
      </c>
      <c r="N134" s="16" t="s">
        <v>690</v>
      </c>
    </row>
    <row r="135" spans="1:14" ht="22.5" x14ac:dyDescent="0.2">
      <c r="A135" s="28" t="s">
        <v>691</v>
      </c>
      <c r="B135" s="65">
        <v>43601</v>
      </c>
      <c r="C135" s="28" t="s">
        <v>692</v>
      </c>
      <c r="D135" s="19" t="s">
        <v>15</v>
      </c>
      <c r="E135" s="19" t="s">
        <v>121</v>
      </c>
      <c r="F135" s="16"/>
      <c r="G135" s="16" t="s">
        <v>693</v>
      </c>
      <c r="H135" s="29" t="s">
        <v>694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695</v>
      </c>
      <c r="N135" s="16" t="s">
        <v>696</v>
      </c>
    </row>
    <row r="136" spans="1:14" ht="22.5" x14ac:dyDescent="0.2">
      <c r="A136" s="71" t="s">
        <v>697</v>
      </c>
      <c r="B136" s="65">
        <v>43602</v>
      </c>
      <c r="C136" s="71" t="s">
        <v>698</v>
      </c>
      <c r="D136" s="16" t="s">
        <v>75</v>
      </c>
      <c r="E136" s="20" t="s">
        <v>16</v>
      </c>
      <c r="F136" s="16"/>
      <c r="G136" s="16" t="s">
        <v>699</v>
      </c>
      <c r="H136" s="29" t="s">
        <v>700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701</v>
      </c>
      <c r="N136" s="16" t="s">
        <v>702</v>
      </c>
    </row>
    <row r="137" spans="1:14" ht="22.5" x14ac:dyDescent="0.2">
      <c r="A137" s="28" t="s">
        <v>703</v>
      </c>
      <c r="B137" s="65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704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1088</v>
      </c>
      <c r="N137" s="16" t="s">
        <v>705</v>
      </c>
    </row>
    <row r="138" spans="1:14" ht="22.5" x14ac:dyDescent="0.2">
      <c r="A138" s="74" t="s">
        <v>706</v>
      </c>
      <c r="B138" s="65">
        <v>43605</v>
      </c>
      <c r="C138" s="28" t="s">
        <v>707</v>
      </c>
      <c r="D138" s="16" t="s">
        <v>15</v>
      </c>
      <c r="E138" s="69" t="s">
        <v>708</v>
      </c>
      <c r="F138" s="16"/>
      <c r="G138" s="16" t="s">
        <v>709</v>
      </c>
      <c r="H138" s="75" t="s">
        <v>710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711</v>
      </c>
      <c r="N138" s="16" t="s">
        <v>712</v>
      </c>
    </row>
    <row r="139" spans="1:14" ht="22.5" x14ac:dyDescent="0.2">
      <c r="A139" s="28" t="s">
        <v>713</v>
      </c>
      <c r="B139" s="65">
        <v>43607</v>
      </c>
      <c r="C139" s="28" t="s">
        <v>714</v>
      </c>
      <c r="D139" s="19" t="s">
        <v>25</v>
      </c>
      <c r="E139" s="19" t="s">
        <v>121</v>
      </c>
      <c r="F139" s="16"/>
      <c r="G139" s="16" t="s">
        <v>156</v>
      </c>
      <c r="H139" s="72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715</v>
      </c>
      <c r="N139" s="16" t="s">
        <v>716</v>
      </c>
    </row>
    <row r="140" spans="1:14" ht="22.5" x14ac:dyDescent="0.2">
      <c r="A140" s="28" t="s">
        <v>717</v>
      </c>
      <c r="B140" s="65">
        <v>43607</v>
      </c>
      <c r="C140" s="28" t="s">
        <v>718</v>
      </c>
      <c r="D140" s="19" t="s">
        <v>25</v>
      </c>
      <c r="E140" s="19" t="s">
        <v>121</v>
      </c>
      <c r="F140" s="16"/>
      <c r="G140" s="16" t="s">
        <v>719</v>
      </c>
      <c r="H140" s="29" t="s">
        <v>720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721</v>
      </c>
      <c r="N140" s="16" t="s">
        <v>722</v>
      </c>
    </row>
    <row r="141" spans="1:14" s="39" customFormat="1" ht="22.5" x14ac:dyDescent="0.2">
      <c r="A141" s="31" t="s">
        <v>723</v>
      </c>
      <c r="B141" s="30">
        <v>43608</v>
      </c>
      <c r="C141" s="19" t="s">
        <v>724</v>
      </c>
      <c r="D141" s="19" t="s">
        <v>15</v>
      </c>
      <c r="E141" s="19" t="s">
        <v>121</v>
      </c>
      <c r="F141" s="19"/>
      <c r="G141" s="19" t="s">
        <v>725</v>
      </c>
      <c r="H141" s="36" t="s">
        <v>726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727</v>
      </c>
      <c r="N141" s="19" t="s">
        <v>728</v>
      </c>
    </row>
    <row r="142" spans="1:14" ht="22.5" x14ac:dyDescent="0.2">
      <c r="A142" s="28" t="s">
        <v>729</v>
      </c>
      <c r="B142" s="65">
        <v>43609</v>
      </c>
      <c r="C142" s="28" t="s">
        <v>730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731</v>
      </c>
      <c r="N142" s="16" t="s">
        <v>732</v>
      </c>
    </row>
    <row r="143" spans="1:14" ht="22.5" x14ac:dyDescent="0.2">
      <c r="A143" s="28" t="s">
        <v>733</v>
      </c>
      <c r="B143" s="65">
        <v>43609</v>
      </c>
      <c r="C143" s="28" t="s">
        <v>734</v>
      </c>
      <c r="D143" s="16" t="s">
        <v>15</v>
      </c>
      <c r="E143" s="19" t="s">
        <v>121</v>
      </c>
      <c r="F143" s="16"/>
      <c r="G143" s="38" t="s">
        <v>218</v>
      </c>
      <c r="H143" s="36" t="s">
        <v>224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735</v>
      </c>
      <c r="N143" s="16" t="s">
        <v>736</v>
      </c>
    </row>
    <row r="144" spans="1:14" ht="33.75" x14ac:dyDescent="0.2">
      <c r="A144" s="28" t="s">
        <v>737</v>
      </c>
      <c r="B144" s="65">
        <v>43612</v>
      </c>
      <c r="C144" s="28" t="s">
        <v>738</v>
      </c>
      <c r="D144" s="19" t="s">
        <v>25</v>
      </c>
      <c r="E144" s="20" t="s">
        <v>53</v>
      </c>
      <c r="F144" s="16" t="s">
        <v>739</v>
      </c>
      <c r="G144" s="16" t="s">
        <v>150</v>
      </c>
      <c r="H144" s="29" t="s">
        <v>151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740</v>
      </c>
      <c r="N144" s="16" t="s">
        <v>741</v>
      </c>
    </row>
    <row r="145" spans="1:14" ht="33.75" x14ac:dyDescent="0.2">
      <c r="A145" s="28" t="s">
        <v>742</v>
      </c>
      <c r="B145" s="65">
        <v>43612</v>
      </c>
      <c r="C145" s="28" t="s">
        <v>743</v>
      </c>
      <c r="D145" s="16" t="s">
        <v>15</v>
      </c>
      <c r="E145" s="19" t="s">
        <v>121</v>
      </c>
      <c r="F145" s="16"/>
      <c r="G145" s="16" t="s">
        <v>744</v>
      </c>
      <c r="H145" s="29" t="s">
        <v>745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1463</v>
      </c>
      <c r="N145" s="19" t="s">
        <v>1462</v>
      </c>
    </row>
    <row r="146" spans="1:14" ht="45" x14ac:dyDescent="0.2">
      <c r="A146" s="28" t="s">
        <v>746</v>
      </c>
      <c r="B146" s="65">
        <v>43613</v>
      </c>
      <c r="C146" s="28" t="s">
        <v>747</v>
      </c>
      <c r="D146" s="19" t="s">
        <v>15</v>
      </c>
      <c r="E146" s="20" t="s">
        <v>53</v>
      </c>
      <c r="F146" s="16" t="s">
        <v>748</v>
      </c>
      <c r="G146" s="20" t="s">
        <v>749</v>
      </c>
      <c r="H146" s="36" t="s">
        <v>750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751</v>
      </c>
      <c r="N146" s="16" t="s">
        <v>752</v>
      </c>
    </row>
    <row r="147" spans="1:14" ht="22.5" x14ac:dyDescent="0.2">
      <c r="A147" s="28" t="s">
        <v>753</v>
      </c>
      <c r="B147" s="65">
        <v>43619</v>
      </c>
      <c r="C147" s="28" t="s">
        <v>754</v>
      </c>
      <c r="D147" s="16" t="s">
        <v>75</v>
      </c>
      <c r="E147" s="20" t="s">
        <v>16</v>
      </c>
      <c r="F147" s="16"/>
      <c r="G147" s="16" t="s">
        <v>681</v>
      </c>
      <c r="H147" s="29" t="s">
        <v>682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755</v>
      </c>
      <c r="N147" s="16" t="s">
        <v>756</v>
      </c>
    </row>
    <row r="148" spans="1:14" ht="22.5" x14ac:dyDescent="0.2">
      <c r="A148" s="28" t="s">
        <v>757</v>
      </c>
      <c r="B148" s="65">
        <v>43620</v>
      </c>
      <c r="C148" s="28" t="s">
        <v>758</v>
      </c>
      <c r="D148" s="16" t="s">
        <v>15</v>
      </c>
      <c r="E148" s="19" t="s">
        <v>121</v>
      </c>
      <c r="F148" s="16"/>
      <c r="G148" s="16" t="s">
        <v>759</v>
      </c>
      <c r="H148" s="29" t="s">
        <v>760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761</v>
      </c>
      <c r="N148" s="16" t="s">
        <v>762</v>
      </c>
    </row>
    <row r="149" spans="1:14" s="39" customFormat="1" ht="22.5" x14ac:dyDescent="0.2">
      <c r="A149" s="31" t="s">
        <v>763</v>
      </c>
      <c r="B149" s="30">
        <v>43620</v>
      </c>
      <c r="C149" s="31" t="s">
        <v>764</v>
      </c>
      <c r="D149" s="19" t="s">
        <v>75</v>
      </c>
      <c r="E149" s="20" t="s">
        <v>16</v>
      </c>
      <c r="F149" s="19"/>
      <c r="G149" s="19" t="s">
        <v>402</v>
      </c>
      <c r="H149" s="36" t="s">
        <v>403</v>
      </c>
      <c r="I149" s="32">
        <v>300</v>
      </c>
      <c r="J149" s="34">
        <v>43623</v>
      </c>
      <c r="K149" s="34">
        <v>43627</v>
      </c>
      <c r="L149" s="35"/>
      <c r="M149" s="35" t="s">
        <v>765</v>
      </c>
      <c r="N149" s="19" t="s">
        <v>766</v>
      </c>
    </row>
    <row r="150" spans="1:14" s="39" customFormat="1" ht="22.5" x14ac:dyDescent="0.2">
      <c r="A150" s="31" t="s">
        <v>767</v>
      </c>
      <c r="B150" s="30">
        <v>43620</v>
      </c>
      <c r="C150" s="31" t="s">
        <v>768</v>
      </c>
      <c r="D150" s="19" t="s">
        <v>75</v>
      </c>
      <c r="E150" s="20" t="s">
        <v>16</v>
      </c>
      <c r="F150" s="19"/>
      <c r="G150" s="38" t="s">
        <v>218</v>
      </c>
      <c r="H150" s="36" t="s">
        <v>224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769</v>
      </c>
      <c r="N150" s="19" t="s">
        <v>770</v>
      </c>
    </row>
    <row r="151" spans="1:14" s="39" customFormat="1" ht="33.75" x14ac:dyDescent="0.2">
      <c r="A151" s="31" t="s">
        <v>771</v>
      </c>
      <c r="B151" s="30">
        <v>43623</v>
      </c>
      <c r="C151" s="31" t="s">
        <v>772</v>
      </c>
      <c r="D151" s="19" t="s">
        <v>25</v>
      </c>
      <c r="E151" s="20" t="s">
        <v>53</v>
      </c>
      <c r="F151" s="19" t="s">
        <v>773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774</v>
      </c>
      <c r="N151" s="19" t="s">
        <v>775</v>
      </c>
    </row>
    <row r="152" spans="1:14" s="39" customFormat="1" ht="22.5" x14ac:dyDescent="0.2">
      <c r="A152" s="31" t="s">
        <v>776</v>
      </c>
      <c r="B152" s="30">
        <v>43626</v>
      </c>
      <c r="C152" s="31" t="s">
        <v>777</v>
      </c>
      <c r="D152" s="19" t="s">
        <v>25</v>
      </c>
      <c r="E152" s="19" t="s">
        <v>121</v>
      </c>
      <c r="F152" s="19"/>
      <c r="G152" s="19" t="s">
        <v>267</v>
      </c>
      <c r="H152" s="36" t="s">
        <v>268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778</v>
      </c>
      <c r="N152" s="19" t="s">
        <v>779</v>
      </c>
    </row>
    <row r="153" spans="1:14" s="39" customFormat="1" ht="22.5" x14ac:dyDescent="0.2">
      <c r="A153" s="31" t="s">
        <v>780</v>
      </c>
      <c r="B153" s="30">
        <v>43626</v>
      </c>
      <c r="C153" s="31" t="s">
        <v>285</v>
      </c>
      <c r="D153" s="19" t="s">
        <v>15</v>
      </c>
      <c r="E153" s="19" t="s">
        <v>121</v>
      </c>
      <c r="F153" s="19"/>
      <c r="G153" s="19" t="s">
        <v>781</v>
      </c>
      <c r="H153" s="49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782</v>
      </c>
      <c r="N153" s="19" t="s">
        <v>783</v>
      </c>
    </row>
    <row r="154" spans="1:14" s="39" customFormat="1" ht="33.75" x14ac:dyDescent="0.2">
      <c r="A154" s="31" t="s">
        <v>784</v>
      </c>
      <c r="B154" s="30">
        <v>43628</v>
      </c>
      <c r="C154" s="31" t="s">
        <v>785</v>
      </c>
      <c r="D154" s="19" t="s">
        <v>15</v>
      </c>
      <c r="E154" s="20" t="s">
        <v>53</v>
      </c>
      <c r="F154" s="19" t="s">
        <v>786</v>
      </c>
      <c r="G154" s="19" t="s">
        <v>593</v>
      </c>
      <c r="H154" s="36" t="s">
        <v>594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787</v>
      </c>
      <c r="N154" s="19" t="s">
        <v>788</v>
      </c>
    </row>
    <row r="155" spans="1:14" s="39" customFormat="1" ht="22.5" x14ac:dyDescent="0.2">
      <c r="A155" s="31" t="s">
        <v>789</v>
      </c>
      <c r="B155" s="30">
        <v>43628</v>
      </c>
      <c r="C155" s="31" t="s">
        <v>790</v>
      </c>
      <c r="D155" s="19" t="s">
        <v>75</v>
      </c>
      <c r="E155" s="20" t="s">
        <v>16</v>
      </c>
      <c r="F155" s="19"/>
      <c r="G155" s="19" t="s">
        <v>791</v>
      </c>
      <c r="H155" s="36" t="s">
        <v>792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793</v>
      </c>
      <c r="N155" s="19" t="s">
        <v>794</v>
      </c>
    </row>
    <row r="156" spans="1:14" s="39" customFormat="1" ht="22.5" x14ac:dyDescent="0.2">
      <c r="A156" s="31" t="s">
        <v>795</v>
      </c>
      <c r="B156" s="30">
        <v>43628</v>
      </c>
      <c r="C156" s="31" t="s">
        <v>796</v>
      </c>
      <c r="D156" s="19" t="s">
        <v>25</v>
      </c>
      <c r="E156" s="19" t="s">
        <v>121</v>
      </c>
      <c r="F156" s="19"/>
      <c r="G156" s="19" t="s">
        <v>797</v>
      </c>
      <c r="H156" s="36" t="s">
        <v>798</v>
      </c>
      <c r="I156" s="32">
        <v>200</v>
      </c>
      <c r="J156" s="34">
        <v>43633</v>
      </c>
      <c r="K156" s="34">
        <v>43636</v>
      </c>
      <c r="L156" s="35"/>
      <c r="M156" s="35" t="s">
        <v>799</v>
      </c>
      <c r="N156" s="19" t="s">
        <v>800</v>
      </c>
    </row>
    <row r="157" spans="1:14" s="39" customFormat="1" ht="22.5" x14ac:dyDescent="0.2">
      <c r="A157" s="31" t="s">
        <v>801</v>
      </c>
      <c r="B157" s="30">
        <v>43629</v>
      </c>
      <c r="C157" s="31" t="s">
        <v>802</v>
      </c>
      <c r="D157" s="19" t="s">
        <v>25</v>
      </c>
      <c r="E157" s="19" t="s">
        <v>121</v>
      </c>
      <c r="F157" s="19"/>
      <c r="G157" s="19" t="s">
        <v>709</v>
      </c>
      <c r="H157" s="94" t="s">
        <v>710</v>
      </c>
      <c r="I157" s="32">
        <v>150</v>
      </c>
      <c r="J157" s="34">
        <v>43633</v>
      </c>
      <c r="K157" s="34">
        <v>43643</v>
      </c>
      <c r="L157" s="35"/>
      <c r="M157" s="35" t="s">
        <v>803</v>
      </c>
      <c r="N157" s="19" t="s">
        <v>804</v>
      </c>
    </row>
    <row r="158" spans="1:14" s="39" customFormat="1" ht="22.5" x14ac:dyDescent="0.2">
      <c r="A158" s="31" t="s">
        <v>805</v>
      </c>
      <c r="B158" s="30">
        <v>43633</v>
      </c>
      <c r="C158" s="31" t="s">
        <v>806</v>
      </c>
      <c r="D158" s="19" t="s">
        <v>25</v>
      </c>
      <c r="E158" s="19" t="s">
        <v>121</v>
      </c>
      <c r="F158" s="19"/>
      <c r="G158" s="19" t="s">
        <v>807</v>
      </c>
      <c r="H158" s="36" t="s">
        <v>808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809</v>
      </c>
      <c r="N158" s="19" t="s">
        <v>810</v>
      </c>
    </row>
    <row r="159" spans="1:14" s="39" customFormat="1" ht="22.5" x14ac:dyDescent="0.2">
      <c r="A159" s="31" t="s">
        <v>811</v>
      </c>
      <c r="B159" s="30">
        <v>43635</v>
      </c>
      <c r="C159" s="31" t="s">
        <v>812</v>
      </c>
      <c r="D159" s="19" t="s">
        <v>15</v>
      </c>
      <c r="E159" s="19" t="s">
        <v>121</v>
      </c>
      <c r="F159" s="19"/>
      <c r="G159" s="19" t="s">
        <v>813</v>
      </c>
      <c r="H159" s="36" t="s">
        <v>814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815</v>
      </c>
      <c r="N159" s="19" t="s">
        <v>816</v>
      </c>
    </row>
    <row r="160" spans="1:14" s="39" customFormat="1" ht="22.5" x14ac:dyDescent="0.2">
      <c r="A160" s="31" t="s">
        <v>817</v>
      </c>
      <c r="B160" s="30">
        <v>43641</v>
      </c>
      <c r="C160" s="31" t="s">
        <v>818</v>
      </c>
      <c r="D160" s="19" t="s">
        <v>75</v>
      </c>
      <c r="E160" s="20" t="s">
        <v>16</v>
      </c>
      <c r="F160" s="19"/>
      <c r="G160" s="19" t="s">
        <v>212</v>
      </c>
      <c r="H160" s="36" t="s">
        <v>213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819</v>
      </c>
      <c r="N160" s="19" t="s">
        <v>820</v>
      </c>
    </row>
    <row r="161" spans="1:14" s="39" customFormat="1" ht="22.5" x14ac:dyDescent="0.2">
      <c r="A161" s="31" t="s">
        <v>821</v>
      </c>
      <c r="B161" s="30">
        <v>43641</v>
      </c>
      <c r="C161" s="31" t="s">
        <v>822</v>
      </c>
      <c r="D161" s="19" t="s">
        <v>15</v>
      </c>
      <c r="E161" s="19" t="s">
        <v>121</v>
      </c>
      <c r="F161" s="19"/>
      <c r="G161" s="19" t="s">
        <v>823</v>
      </c>
      <c r="H161" s="76" t="s">
        <v>824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825</v>
      </c>
      <c r="N161" s="19" t="s">
        <v>826</v>
      </c>
    </row>
    <row r="162" spans="1:14" ht="22.5" x14ac:dyDescent="0.2">
      <c r="A162" s="28" t="s">
        <v>827</v>
      </c>
      <c r="B162" s="65">
        <v>43643</v>
      </c>
      <c r="C162" s="28" t="s">
        <v>828</v>
      </c>
      <c r="D162" s="16" t="s">
        <v>15</v>
      </c>
      <c r="E162" s="19" t="s">
        <v>121</v>
      </c>
      <c r="F162" s="16"/>
      <c r="G162" s="16" t="s">
        <v>829</v>
      </c>
      <c r="H162" s="29" t="s">
        <v>830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831</v>
      </c>
      <c r="N162" s="16" t="s">
        <v>832</v>
      </c>
    </row>
    <row r="163" spans="1:14" ht="56.25" x14ac:dyDescent="0.2">
      <c r="A163" s="28" t="s">
        <v>833</v>
      </c>
      <c r="B163" s="65">
        <v>43644</v>
      </c>
      <c r="C163" s="28" t="s">
        <v>834</v>
      </c>
      <c r="D163" s="19" t="s">
        <v>25</v>
      </c>
      <c r="E163" s="20" t="s">
        <v>53</v>
      </c>
      <c r="F163" s="16" t="s">
        <v>835</v>
      </c>
      <c r="G163" s="38" t="s">
        <v>836</v>
      </c>
      <c r="H163" s="36" t="s">
        <v>841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1452</v>
      </c>
      <c r="N163" s="19" t="s">
        <v>1453</v>
      </c>
    </row>
    <row r="164" spans="1:14" ht="33.75" x14ac:dyDescent="0.2">
      <c r="A164" s="28" t="s">
        <v>844</v>
      </c>
      <c r="B164" s="65">
        <v>43647</v>
      </c>
      <c r="C164" s="28" t="s">
        <v>845</v>
      </c>
      <c r="D164" s="19" t="s">
        <v>25</v>
      </c>
      <c r="E164" s="20" t="s">
        <v>53</v>
      </c>
      <c r="F164" s="16" t="s">
        <v>846</v>
      </c>
      <c r="G164" s="16" t="s">
        <v>560</v>
      </c>
      <c r="H164" s="29" t="s">
        <v>561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847</v>
      </c>
      <c r="N164" s="16" t="s">
        <v>848</v>
      </c>
    </row>
    <row r="165" spans="1:14" ht="33.75" x14ac:dyDescent="0.2">
      <c r="A165" s="28" t="s">
        <v>849</v>
      </c>
      <c r="B165" s="65">
        <v>43648</v>
      </c>
      <c r="C165" s="28" t="s">
        <v>850</v>
      </c>
      <c r="D165" s="19" t="s">
        <v>15</v>
      </c>
      <c r="E165" s="20" t="s">
        <v>53</v>
      </c>
      <c r="F165" s="16" t="s">
        <v>851</v>
      </c>
      <c r="G165" s="16" t="s">
        <v>593</v>
      </c>
      <c r="H165" s="29" t="s">
        <v>594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852</v>
      </c>
      <c r="N165" s="16" t="s">
        <v>853</v>
      </c>
    </row>
    <row r="166" spans="1:14" ht="22.5" x14ac:dyDescent="0.2">
      <c r="A166" s="28" t="s">
        <v>854</v>
      </c>
      <c r="B166" s="65">
        <v>43655</v>
      </c>
      <c r="C166" s="28" t="s">
        <v>855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856</v>
      </c>
      <c r="N166" s="16" t="s">
        <v>857</v>
      </c>
    </row>
    <row r="167" spans="1:14" ht="22.5" x14ac:dyDescent="0.2">
      <c r="A167" s="28" t="s">
        <v>858</v>
      </c>
      <c r="B167" s="65">
        <v>43655</v>
      </c>
      <c r="C167" s="28" t="s">
        <v>859</v>
      </c>
      <c r="D167" s="16" t="s">
        <v>15</v>
      </c>
      <c r="E167" s="19" t="s">
        <v>121</v>
      </c>
      <c r="F167" s="16"/>
      <c r="G167" s="16" t="s">
        <v>860</v>
      </c>
      <c r="H167" s="29" t="s">
        <v>861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862</v>
      </c>
      <c r="N167" s="16" t="s">
        <v>863</v>
      </c>
    </row>
    <row r="168" spans="1:14" ht="33.75" x14ac:dyDescent="0.2">
      <c r="A168" s="28" t="s">
        <v>864</v>
      </c>
      <c r="B168" s="65">
        <v>43655</v>
      </c>
      <c r="C168" s="28" t="s">
        <v>865</v>
      </c>
      <c r="D168" s="16" t="s">
        <v>15</v>
      </c>
      <c r="E168" s="19" t="s">
        <v>121</v>
      </c>
      <c r="F168" s="16"/>
      <c r="G168" s="16" t="s">
        <v>866</v>
      </c>
      <c r="H168" s="29" t="s">
        <v>867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868</v>
      </c>
      <c r="N168" s="16" t="s">
        <v>869</v>
      </c>
    </row>
    <row r="169" spans="1:14" ht="22.5" x14ac:dyDescent="0.2">
      <c r="A169" s="28" t="s">
        <v>870</v>
      </c>
      <c r="B169" s="65">
        <v>43656</v>
      </c>
      <c r="C169" s="28" t="s">
        <v>871</v>
      </c>
      <c r="D169" s="16" t="s">
        <v>15</v>
      </c>
      <c r="E169" s="19" t="s">
        <v>121</v>
      </c>
      <c r="F169" s="16"/>
      <c r="G169" s="16" t="s">
        <v>554</v>
      </c>
      <c r="H169" s="29" t="s">
        <v>555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872</v>
      </c>
      <c r="N169" s="16" t="s">
        <v>873</v>
      </c>
    </row>
    <row r="170" spans="1:14" s="39" customFormat="1" x14ac:dyDescent="0.2">
      <c r="A170" s="31" t="s">
        <v>874</v>
      </c>
      <c r="B170" s="30">
        <v>43657</v>
      </c>
      <c r="C170" s="31" t="s">
        <v>174</v>
      </c>
      <c r="D170" s="19" t="s">
        <v>25</v>
      </c>
      <c r="E170" s="19" t="s">
        <v>875</v>
      </c>
      <c r="F170" s="19"/>
      <c r="G170" s="19" t="s">
        <v>876</v>
      </c>
      <c r="H170" s="36" t="s">
        <v>877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878</v>
      </c>
      <c r="N170" s="19" t="s">
        <v>879</v>
      </c>
    </row>
    <row r="171" spans="1:14" x14ac:dyDescent="0.2">
      <c r="A171" s="28" t="s">
        <v>880</v>
      </c>
      <c r="B171" s="65">
        <v>43658</v>
      </c>
      <c r="C171" s="28" t="s">
        <v>881</v>
      </c>
      <c r="D171" s="16" t="s">
        <v>15</v>
      </c>
      <c r="E171" s="16" t="s">
        <v>875</v>
      </c>
      <c r="F171" s="16"/>
      <c r="G171" s="16" t="s">
        <v>402</v>
      </c>
      <c r="H171" s="29" t="s">
        <v>403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882</v>
      </c>
      <c r="N171" s="16" t="s">
        <v>883</v>
      </c>
    </row>
    <row r="172" spans="1:14" ht="33.75" x14ac:dyDescent="0.2">
      <c r="A172" s="28" t="s">
        <v>884</v>
      </c>
      <c r="B172" s="65">
        <v>43668</v>
      </c>
      <c r="C172" s="28" t="s">
        <v>885</v>
      </c>
      <c r="D172" s="16" t="s">
        <v>75</v>
      </c>
      <c r="E172" s="20" t="s">
        <v>53</v>
      </c>
      <c r="F172" s="16" t="s">
        <v>886</v>
      </c>
      <c r="G172" s="16" t="s">
        <v>583</v>
      </c>
      <c r="H172" s="29" t="s">
        <v>584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1089</v>
      </c>
      <c r="N172" s="16" t="s">
        <v>887</v>
      </c>
    </row>
    <row r="173" spans="1:14" x14ac:dyDescent="0.2">
      <c r="A173" s="28" t="s">
        <v>888</v>
      </c>
      <c r="B173" s="65">
        <v>43668</v>
      </c>
      <c r="C173" s="28" t="s">
        <v>889</v>
      </c>
      <c r="D173" s="16" t="s">
        <v>15</v>
      </c>
      <c r="E173" s="16" t="s">
        <v>875</v>
      </c>
      <c r="F173" s="16"/>
      <c r="G173" s="16" t="s">
        <v>218</v>
      </c>
      <c r="H173" s="36" t="s">
        <v>224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890</v>
      </c>
      <c r="N173" s="16" t="s">
        <v>891</v>
      </c>
    </row>
    <row r="174" spans="1:14" x14ac:dyDescent="0.2">
      <c r="A174" s="28" t="s">
        <v>892</v>
      </c>
      <c r="B174" s="65">
        <v>43668</v>
      </c>
      <c r="C174" s="28" t="s">
        <v>893</v>
      </c>
      <c r="D174" s="19" t="s">
        <v>25</v>
      </c>
      <c r="E174" s="16" t="s">
        <v>875</v>
      </c>
      <c r="F174" s="16"/>
      <c r="G174" s="16" t="s">
        <v>336</v>
      </c>
      <c r="H174" s="29" t="s">
        <v>337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894</v>
      </c>
      <c r="N174" s="16" t="s">
        <v>895</v>
      </c>
    </row>
    <row r="175" spans="1:14" x14ac:dyDescent="0.2">
      <c r="A175" s="28" t="s">
        <v>896</v>
      </c>
      <c r="B175" s="65">
        <v>43668</v>
      </c>
      <c r="C175" s="28" t="s">
        <v>897</v>
      </c>
      <c r="D175" s="16" t="s">
        <v>15</v>
      </c>
      <c r="E175" s="16" t="s">
        <v>875</v>
      </c>
      <c r="F175" s="16"/>
      <c r="G175" s="16" t="s">
        <v>898</v>
      </c>
      <c r="H175" s="29" t="s">
        <v>899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900</v>
      </c>
      <c r="N175" s="16" t="s">
        <v>901</v>
      </c>
    </row>
    <row r="176" spans="1:14" x14ac:dyDescent="0.2">
      <c r="A176" s="28" t="s">
        <v>902</v>
      </c>
      <c r="B176" s="65">
        <v>43668</v>
      </c>
      <c r="C176" s="28" t="s">
        <v>903</v>
      </c>
      <c r="D176" s="16" t="s">
        <v>15</v>
      </c>
      <c r="E176" s="16" t="s">
        <v>875</v>
      </c>
      <c r="F176" s="16"/>
      <c r="G176" s="38" t="s">
        <v>904</v>
      </c>
      <c r="H176" s="36" t="s">
        <v>905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906</v>
      </c>
      <c r="N176" s="16" t="s">
        <v>907</v>
      </c>
    </row>
    <row r="177" spans="1:15" x14ac:dyDescent="0.2">
      <c r="A177" s="28" t="s">
        <v>908</v>
      </c>
      <c r="B177" s="65">
        <v>43670</v>
      </c>
      <c r="C177" s="16" t="s">
        <v>909</v>
      </c>
      <c r="D177" s="16" t="s">
        <v>75</v>
      </c>
      <c r="E177" s="16" t="s">
        <v>875</v>
      </c>
      <c r="F177" s="82"/>
      <c r="G177" s="82" t="s">
        <v>212</v>
      </c>
      <c r="H177" s="83" t="s">
        <v>213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910</v>
      </c>
      <c r="N177" s="16" t="s">
        <v>911</v>
      </c>
    </row>
    <row r="178" spans="1:15" ht="56.25" x14ac:dyDescent="0.25">
      <c r="A178" s="70">
        <v>7989803204</v>
      </c>
      <c r="B178" s="65">
        <v>43671</v>
      </c>
      <c r="C178" s="16" t="s">
        <v>912</v>
      </c>
      <c r="D178" s="16" t="s">
        <v>15</v>
      </c>
      <c r="E178" s="81" t="s">
        <v>913</v>
      </c>
      <c r="F178" s="38" t="s">
        <v>1104</v>
      </c>
      <c r="G178" s="16" t="s">
        <v>954</v>
      </c>
      <c r="H178" s="29" t="s">
        <v>955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</f>
        <v>34481.24</v>
      </c>
      <c r="M178" s="35" t="s">
        <v>1455</v>
      </c>
      <c r="N178" s="19" t="s">
        <v>1454</v>
      </c>
    </row>
    <row r="179" spans="1:15" x14ac:dyDescent="0.2">
      <c r="A179" s="28" t="s">
        <v>914</v>
      </c>
      <c r="B179" s="65">
        <v>43672</v>
      </c>
      <c r="C179" s="28" t="s">
        <v>915</v>
      </c>
      <c r="D179" s="16" t="s">
        <v>15</v>
      </c>
      <c r="E179" s="16" t="s">
        <v>875</v>
      </c>
      <c r="F179" s="84"/>
      <c r="G179" s="84" t="s">
        <v>150</v>
      </c>
      <c r="H179" s="85" t="s">
        <v>151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916</v>
      </c>
      <c r="N179" s="16" t="s">
        <v>917</v>
      </c>
    </row>
    <row r="180" spans="1:15" ht="33.75" x14ac:dyDescent="0.2">
      <c r="A180" s="28" t="s">
        <v>918</v>
      </c>
      <c r="B180" s="65">
        <v>43672</v>
      </c>
      <c r="C180" s="28" t="s">
        <v>919</v>
      </c>
      <c r="D180" s="16" t="s">
        <v>15</v>
      </c>
      <c r="E180" s="20" t="s">
        <v>53</v>
      </c>
      <c r="F180" s="16" t="s">
        <v>920</v>
      </c>
      <c r="G180" s="16" t="s">
        <v>145</v>
      </c>
      <c r="H180" s="36" t="s">
        <v>146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921</v>
      </c>
      <c r="N180" s="16" t="s">
        <v>922</v>
      </c>
    </row>
    <row r="181" spans="1:15" x14ac:dyDescent="0.2">
      <c r="A181" s="28" t="s">
        <v>923</v>
      </c>
      <c r="B181" s="65">
        <v>43672</v>
      </c>
      <c r="C181" s="28" t="s">
        <v>924</v>
      </c>
      <c r="D181" s="19" t="s">
        <v>25</v>
      </c>
      <c r="E181" s="19" t="s">
        <v>925</v>
      </c>
      <c r="F181" s="16"/>
      <c r="G181" s="16" t="s">
        <v>554</v>
      </c>
      <c r="H181" s="29" t="s">
        <v>555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926</v>
      </c>
      <c r="N181" s="16" t="s">
        <v>927</v>
      </c>
    </row>
    <row r="182" spans="1:15" s="39" customFormat="1" x14ac:dyDescent="0.2">
      <c r="A182" s="31" t="s">
        <v>928</v>
      </c>
      <c r="B182" s="30">
        <v>43672</v>
      </c>
      <c r="C182" s="31" t="s">
        <v>929</v>
      </c>
      <c r="D182" s="19" t="s">
        <v>15</v>
      </c>
      <c r="E182" s="19" t="s">
        <v>875</v>
      </c>
      <c r="F182" s="19"/>
      <c r="G182" s="19" t="s">
        <v>150</v>
      </c>
      <c r="H182" s="36" t="s">
        <v>151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930</v>
      </c>
      <c r="N182" s="19" t="s">
        <v>931</v>
      </c>
    </row>
    <row r="183" spans="1:15" s="39" customFormat="1" ht="22.5" x14ac:dyDescent="0.2">
      <c r="A183" s="31" t="s">
        <v>932</v>
      </c>
      <c r="B183" s="30">
        <v>43672</v>
      </c>
      <c r="C183" s="31" t="s">
        <v>933</v>
      </c>
      <c r="D183" s="19" t="s">
        <v>15</v>
      </c>
      <c r="E183" s="19" t="s">
        <v>875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934</v>
      </c>
      <c r="N183" s="19" t="s">
        <v>935</v>
      </c>
    </row>
    <row r="184" spans="1:15" s="39" customFormat="1" x14ac:dyDescent="0.2">
      <c r="A184" s="31" t="s">
        <v>936</v>
      </c>
      <c r="B184" s="30">
        <v>43672</v>
      </c>
      <c r="C184" s="31" t="s">
        <v>937</v>
      </c>
      <c r="D184" s="19" t="s">
        <v>15</v>
      </c>
      <c r="E184" s="19" t="s">
        <v>875</v>
      </c>
      <c r="F184" s="19"/>
      <c r="G184" s="19" t="s">
        <v>237</v>
      </c>
      <c r="H184" s="36" t="s">
        <v>238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938</v>
      </c>
      <c r="N184" s="19" t="s">
        <v>939</v>
      </c>
    </row>
    <row r="185" spans="1:15" ht="67.5" x14ac:dyDescent="0.2">
      <c r="A185" s="78" t="s">
        <v>940</v>
      </c>
      <c r="B185" s="30">
        <v>43672</v>
      </c>
      <c r="C185" s="78" t="s">
        <v>941</v>
      </c>
      <c r="D185" s="16" t="s">
        <v>15</v>
      </c>
      <c r="E185" s="16" t="s">
        <v>913</v>
      </c>
      <c r="F185" s="1" t="s">
        <v>1465</v>
      </c>
      <c r="G185" s="38" t="s">
        <v>1470</v>
      </c>
      <c r="H185" s="36" t="s">
        <v>1471</v>
      </c>
      <c r="I185" s="17">
        <v>48630.5</v>
      </c>
      <c r="J185" s="21">
        <v>44323</v>
      </c>
      <c r="K185" s="21"/>
      <c r="L185" s="18"/>
      <c r="M185" s="18"/>
      <c r="N185" s="16" t="s">
        <v>1466</v>
      </c>
    </row>
    <row r="186" spans="1:15" x14ac:dyDescent="0.2">
      <c r="A186" s="28" t="s">
        <v>942</v>
      </c>
      <c r="B186" s="65">
        <v>43675</v>
      </c>
      <c r="C186" s="28" t="s">
        <v>943</v>
      </c>
      <c r="D186" s="19" t="s">
        <v>15</v>
      </c>
      <c r="E186" s="19" t="s">
        <v>875</v>
      </c>
      <c r="F186" s="16"/>
      <c r="G186" s="16" t="s">
        <v>944</v>
      </c>
      <c r="H186" s="29" t="s">
        <v>945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946</v>
      </c>
      <c r="N186" s="16" t="s">
        <v>947</v>
      </c>
    </row>
    <row r="187" spans="1:15" x14ac:dyDescent="0.2">
      <c r="A187" s="28" t="s">
        <v>948</v>
      </c>
      <c r="B187" s="65">
        <v>43676</v>
      </c>
      <c r="C187" s="28" t="s">
        <v>949</v>
      </c>
      <c r="D187" s="19" t="s">
        <v>15</v>
      </c>
      <c r="E187" s="19" t="s">
        <v>875</v>
      </c>
      <c r="F187" s="16"/>
      <c r="G187" s="19" t="s">
        <v>237</v>
      </c>
      <c r="H187" s="36" t="s">
        <v>238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950</v>
      </c>
      <c r="N187" s="16" t="s">
        <v>951</v>
      </c>
    </row>
    <row r="188" spans="1:15" ht="22.5" x14ac:dyDescent="0.2">
      <c r="A188" s="28" t="s">
        <v>952</v>
      </c>
      <c r="B188" s="65">
        <v>43677</v>
      </c>
      <c r="C188" s="28" t="s">
        <v>953</v>
      </c>
      <c r="D188" s="16" t="s">
        <v>75</v>
      </c>
      <c r="E188" s="16" t="s">
        <v>875</v>
      </c>
      <c r="F188" s="16"/>
      <c r="G188" s="16" t="s">
        <v>954</v>
      </c>
      <c r="H188" s="29" t="s">
        <v>955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1090</v>
      </c>
      <c r="N188" s="16" t="s">
        <v>956</v>
      </c>
    </row>
    <row r="189" spans="1:15" x14ac:dyDescent="0.2">
      <c r="A189" s="28" t="s">
        <v>957</v>
      </c>
      <c r="B189" s="65">
        <v>43677</v>
      </c>
      <c r="C189" s="28" t="s">
        <v>958</v>
      </c>
      <c r="D189" s="19" t="s">
        <v>15</v>
      </c>
      <c r="E189" s="19" t="s">
        <v>875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1091</v>
      </c>
      <c r="N189" s="16" t="s">
        <v>959</v>
      </c>
    </row>
    <row r="190" spans="1:15" ht="33.75" x14ac:dyDescent="0.2">
      <c r="A190" s="28" t="s">
        <v>960</v>
      </c>
      <c r="B190" s="65">
        <v>43677</v>
      </c>
      <c r="C190" s="28" t="s">
        <v>961</v>
      </c>
      <c r="D190" s="19" t="s">
        <v>25</v>
      </c>
      <c r="E190" s="20" t="s">
        <v>53</v>
      </c>
      <c r="F190" s="16" t="s">
        <v>962</v>
      </c>
      <c r="G190" s="16" t="s">
        <v>963</v>
      </c>
      <c r="H190" s="29" t="s">
        <v>964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1092</v>
      </c>
      <c r="N190" s="16" t="s">
        <v>965</v>
      </c>
      <c r="O190" s="80"/>
    </row>
    <row r="191" spans="1:15" x14ac:dyDescent="0.2">
      <c r="A191" s="28" t="s">
        <v>966</v>
      </c>
      <c r="B191" s="65">
        <v>43678</v>
      </c>
      <c r="C191" s="28" t="s">
        <v>967</v>
      </c>
      <c r="D191" s="19" t="s">
        <v>25</v>
      </c>
      <c r="E191" s="19" t="s">
        <v>925</v>
      </c>
      <c r="F191" s="16"/>
      <c r="G191" s="16" t="s">
        <v>332</v>
      </c>
      <c r="H191" s="29" t="s">
        <v>333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1093</v>
      </c>
      <c r="N191" s="16" t="s">
        <v>968</v>
      </c>
      <c r="O191" s="80"/>
    </row>
    <row r="192" spans="1:15" x14ac:dyDescent="0.2">
      <c r="A192" s="28" t="s">
        <v>969</v>
      </c>
      <c r="B192" s="65">
        <v>43682</v>
      </c>
      <c r="C192" s="28" t="s">
        <v>970</v>
      </c>
      <c r="D192" s="16" t="s">
        <v>75</v>
      </c>
      <c r="E192" s="16" t="s">
        <v>875</v>
      </c>
      <c r="F192" s="16"/>
      <c r="G192" s="16" t="s">
        <v>402</v>
      </c>
      <c r="H192" s="29" t="s">
        <v>403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1094</v>
      </c>
      <c r="N192" s="16" t="s">
        <v>971</v>
      </c>
    </row>
    <row r="193" spans="1:14" x14ac:dyDescent="0.2">
      <c r="A193" s="28" t="s">
        <v>972</v>
      </c>
      <c r="B193" s="65">
        <v>43682</v>
      </c>
      <c r="C193" s="28" t="s">
        <v>973</v>
      </c>
      <c r="D193" s="19" t="s">
        <v>25</v>
      </c>
      <c r="E193" s="19" t="s">
        <v>925</v>
      </c>
      <c r="F193" s="16"/>
      <c r="G193" s="16" t="s">
        <v>974</v>
      </c>
      <c r="H193" s="29" t="s">
        <v>975</v>
      </c>
      <c r="I193" s="17">
        <v>61.25</v>
      </c>
      <c r="J193" s="21">
        <v>43682</v>
      </c>
      <c r="K193" s="21">
        <v>43696</v>
      </c>
      <c r="L193" s="18">
        <v>61.23</v>
      </c>
      <c r="M193" s="18" t="s">
        <v>1095</v>
      </c>
      <c r="N193" s="16" t="s">
        <v>976</v>
      </c>
    </row>
    <row r="194" spans="1:14" ht="22.5" x14ac:dyDescent="0.2">
      <c r="A194" s="28" t="s">
        <v>977</v>
      </c>
      <c r="B194" s="65">
        <v>43682</v>
      </c>
      <c r="C194" s="28" t="s">
        <v>978</v>
      </c>
      <c r="D194" s="19" t="s">
        <v>25</v>
      </c>
      <c r="E194" s="19" t="s">
        <v>925</v>
      </c>
      <c r="F194" s="16"/>
      <c r="G194" s="16" t="s">
        <v>979</v>
      </c>
      <c r="H194" s="29" t="s">
        <v>980</v>
      </c>
      <c r="I194" s="17">
        <v>406.4</v>
      </c>
      <c r="J194" s="21">
        <v>43674</v>
      </c>
      <c r="K194" s="21">
        <v>43674</v>
      </c>
      <c r="L194" s="18">
        <v>406.4</v>
      </c>
      <c r="M194" s="18" t="s">
        <v>1096</v>
      </c>
      <c r="N194" s="16" t="s">
        <v>981</v>
      </c>
    </row>
    <row r="195" spans="1:14" ht="22.5" x14ac:dyDescent="0.2">
      <c r="A195" s="28" t="s">
        <v>984</v>
      </c>
      <c r="B195" s="65">
        <v>43703</v>
      </c>
      <c r="C195" s="28" t="s">
        <v>985</v>
      </c>
      <c r="D195" s="16" t="s">
        <v>75</v>
      </c>
      <c r="E195" s="16" t="s">
        <v>875</v>
      </c>
      <c r="F195" s="16"/>
      <c r="G195" s="16" t="s">
        <v>986</v>
      </c>
      <c r="H195" s="29" t="s">
        <v>987</v>
      </c>
      <c r="I195" s="17">
        <v>1520</v>
      </c>
      <c r="J195" s="21">
        <v>43696</v>
      </c>
      <c r="K195" s="21">
        <v>43721</v>
      </c>
      <c r="L195" s="18">
        <v>1520</v>
      </c>
      <c r="M195" s="18" t="s">
        <v>1097</v>
      </c>
      <c r="N195" s="16" t="s">
        <v>988</v>
      </c>
    </row>
    <row r="196" spans="1:14" x14ac:dyDescent="0.2">
      <c r="A196" s="28" t="s">
        <v>989</v>
      </c>
      <c r="B196" s="65">
        <v>43703</v>
      </c>
      <c r="C196" s="28" t="s">
        <v>990</v>
      </c>
      <c r="D196" s="16" t="s">
        <v>15</v>
      </c>
      <c r="E196" s="16" t="s">
        <v>875</v>
      </c>
      <c r="F196" s="16"/>
      <c r="G196" s="16" t="s">
        <v>128</v>
      </c>
      <c r="H196" s="29" t="s">
        <v>129</v>
      </c>
      <c r="I196" s="17">
        <v>320</v>
      </c>
      <c r="J196" s="21">
        <v>43617</v>
      </c>
      <c r="K196" s="21">
        <v>43646</v>
      </c>
      <c r="L196" s="18">
        <v>320</v>
      </c>
      <c r="M196" s="18" t="s">
        <v>991</v>
      </c>
      <c r="N196" s="16" t="s">
        <v>992</v>
      </c>
    </row>
    <row r="197" spans="1:14" ht="22.5" x14ac:dyDescent="0.2">
      <c r="A197" s="28" t="s">
        <v>993</v>
      </c>
      <c r="B197" s="65">
        <v>43704</v>
      </c>
      <c r="C197" s="28" t="s">
        <v>994</v>
      </c>
      <c r="D197" s="19" t="s">
        <v>25</v>
      </c>
      <c r="E197" s="19" t="s">
        <v>925</v>
      </c>
      <c r="F197" s="16"/>
      <c r="G197" s="16" t="s">
        <v>687</v>
      </c>
      <c r="H197" s="73" t="s">
        <v>688</v>
      </c>
      <c r="I197" s="17">
        <v>645</v>
      </c>
      <c r="J197" s="21">
        <v>43704</v>
      </c>
      <c r="K197" s="21">
        <v>43714</v>
      </c>
      <c r="L197" s="18">
        <v>645</v>
      </c>
      <c r="M197" s="18" t="s">
        <v>995</v>
      </c>
      <c r="N197" s="16" t="s">
        <v>996</v>
      </c>
    </row>
    <row r="198" spans="1:14" x14ac:dyDescent="0.2">
      <c r="A198" s="28" t="s">
        <v>997</v>
      </c>
      <c r="B198" s="65">
        <v>43704</v>
      </c>
      <c r="C198" s="28" t="s">
        <v>998</v>
      </c>
      <c r="D198" s="16" t="s">
        <v>75</v>
      </c>
      <c r="E198" s="16" t="s">
        <v>875</v>
      </c>
      <c r="F198" s="16"/>
      <c r="G198" s="16" t="s">
        <v>212</v>
      </c>
      <c r="H198" s="29" t="s">
        <v>213</v>
      </c>
      <c r="I198" s="17">
        <v>1400</v>
      </c>
      <c r="J198" s="21">
        <v>43670</v>
      </c>
      <c r="K198" s="21">
        <v>43684</v>
      </c>
      <c r="L198" s="18">
        <v>1378</v>
      </c>
      <c r="M198" s="18" t="s">
        <v>999</v>
      </c>
      <c r="N198" s="16" t="s">
        <v>1000</v>
      </c>
    </row>
    <row r="199" spans="1:14" ht="33.75" x14ac:dyDescent="0.2">
      <c r="A199" s="28" t="s">
        <v>1001</v>
      </c>
      <c r="B199" s="65">
        <v>43710</v>
      </c>
      <c r="C199" s="28" t="s">
        <v>1002</v>
      </c>
      <c r="D199" s="16" t="s">
        <v>15</v>
      </c>
      <c r="E199" s="20" t="s">
        <v>53</v>
      </c>
      <c r="F199" s="68" t="s">
        <v>1003</v>
      </c>
      <c r="G199" s="16" t="s">
        <v>954</v>
      </c>
      <c r="H199" s="29" t="s">
        <v>955</v>
      </c>
      <c r="I199" s="17">
        <v>19800</v>
      </c>
      <c r="J199" s="21">
        <v>43739</v>
      </c>
      <c r="K199" s="21">
        <v>44408</v>
      </c>
      <c r="L199" s="18">
        <f>450+900+900+900+900+900+900+900+900+900+900+900+900+900+900+900+900+900</f>
        <v>15750</v>
      </c>
      <c r="M199" s="18" t="s">
        <v>1098</v>
      </c>
      <c r="N199" s="16" t="s">
        <v>1004</v>
      </c>
    </row>
    <row r="200" spans="1:14" ht="22.5" x14ac:dyDescent="0.2">
      <c r="A200" s="28" t="s">
        <v>1005</v>
      </c>
      <c r="B200" s="65">
        <v>43710</v>
      </c>
      <c r="C200" s="28" t="s">
        <v>1006</v>
      </c>
      <c r="D200" s="16" t="s">
        <v>15</v>
      </c>
      <c r="E200" s="16" t="s">
        <v>875</v>
      </c>
      <c r="F200" s="16"/>
      <c r="G200" s="16" t="s">
        <v>548</v>
      </c>
      <c r="H200" s="29" t="s">
        <v>549</v>
      </c>
      <c r="I200" s="17">
        <v>700</v>
      </c>
      <c r="J200" s="21">
        <v>43710</v>
      </c>
      <c r="K200" s="21">
        <v>43723</v>
      </c>
      <c r="L200" s="18">
        <f>700</f>
        <v>700</v>
      </c>
      <c r="M200" s="18" t="s">
        <v>1007</v>
      </c>
      <c r="N200" s="16" t="s">
        <v>1008</v>
      </c>
    </row>
    <row r="201" spans="1:14" ht="33.75" x14ac:dyDescent="0.2">
      <c r="A201" s="28" t="s">
        <v>1009</v>
      </c>
      <c r="B201" s="65">
        <v>43711</v>
      </c>
      <c r="C201" s="28" t="s">
        <v>1010</v>
      </c>
      <c r="D201" s="16" t="s">
        <v>75</v>
      </c>
      <c r="E201" s="16" t="s">
        <v>875</v>
      </c>
      <c r="F201" s="16"/>
      <c r="G201" s="16" t="s">
        <v>583</v>
      </c>
      <c r="H201" s="29" t="s">
        <v>584</v>
      </c>
      <c r="I201" s="17">
        <v>1625</v>
      </c>
      <c r="J201" s="21">
        <v>43717</v>
      </c>
      <c r="K201" s="21">
        <v>43719</v>
      </c>
      <c r="L201" s="18">
        <f>420+572+632.4</f>
        <v>1624.4</v>
      </c>
      <c r="M201" s="18" t="s">
        <v>1011</v>
      </c>
      <c r="N201" s="16" t="s">
        <v>1099</v>
      </c>
    </row>
    <row r="202" spans="1:14" x14ac:dyDescent="0.2">
      <c r="A202" s="28" t="s">
        <v>1012</v>
      </c>
      <c r="B202" s="65">
        <v>43720</v>
      </c>
      <c r="C202" s="28" t="s">
        <v>1013</v>
      </c>
      <c r="D202" s="16" t="s">
        <v>15</v>
      </c>
      <c r="E202" s="16" t="s">
        <v>875</v>
      </c>
      <c r="F202" s="16"/>
      <c r="G202" s="16" t="s">
        <v>218</v>
      </c>
      <c r="H202" s="36" t="s">
        <v>224</v>
      </c>
      <c r="I202" s="17">
        <v>1530</v>
      </c>
      <c r="J202" s="21">
        <v>43647</v>
      </c>
      <c r="K202" s="21">
        <v>43708</v>
      </c>
      <c r="L202" s="18">
        <v>1525.47</v>
      </c>
      <c r="M202" s="18" t="s">
        <v>1100</v>
      </c>
      <c r="N202" s="16" t="s">
        <v>1014</v>
      </c>
    </row>
    <row r="203" spans="1:14" x14ac:dyDescent="0.2">
      <c r="A203" s="28" t="s">
        <v>1015</v>
      </c>
      <c r="B203" s="65">
        <v>43720</v>
      </c>
      <c r="C203" s="28" t="s">
        <v>1016</v>
      </c>
      <c r="D203" s="16" t="s">
        <v>15</v>
      </c>
      <c r="E203" s="16" t="s">
        <v>875</v>
      </c>
      <c r="F203" s="16"/>
      <c r="G203" s="16" t="s">
        <v>898</v>
      </c>
      <c r="H203" s="29" t="s">
        <v>899</v>
      </c>
      <c r="I203" s="17">
        <v>80</v>
      </c>
      <c r="J203" s="21">
        <v>43710</v>
      </c>
      <c r="K203" s="21">
        <v>43710</v>
      </c>
      <c r="L203" s="18"/>
      <c r="M203" s="18" t="s">
        <v>1017</v>
      </c>
      <c r="N203" s="16" t="s">
        <v>1018</v>
      </c>
    </row>
    <row r="204" spans="1:14" x14ac:dyDescent="0.2">
      <c r="A204" s="28" t="s">
        <v>1019</v>
      </c>
      <c r="B204" s="65">
        <v>43720</v>
      </c>
      <c r="C204" s="28" t="s">
        <v>1020</v>
      </c>
      <c r="D204" s="19" t="s">
        <v>25</v>
      </c>
      <c r="E204" s="19" t="s">
        <v>925</v>
      </c>
      <c r="F204" s="16"/>
      <c r="G204" s="16" t="s">
        <v>1021</v>
      </c>
      <c r="H204" s="29" t="s">
        <v>1022</v>
      </c>
      <c r="I204" s="17">
        <v>1800</v>
      </c>
      <c r="J204" s="21">
        <v>43718</v>
      </c>
      <c r="K204" s="21">
        <v>43738</v>
      </c>
      <c r="L204" s="18">
        <v>1854</v>
      </c>
      <c r="M204" s="18" t="s">
        <v>1023</v>
      </c>
      <c r="N204" s="16" t="s">
        <v>1024</v>
      </c>
    </row>
    <row r="205" spans="1:14" x14ac:dyDescent="0.2">
      <c r="A205" s="71" t="s">
        <v>1025</v>
      </c>
      <c r="B205" s="65">
        <v>43721</v>
      </c>
      <c r="C205" s="16" t="s">
        <v>1026</v>
      </c>
      <c r="D205" s="16" t="s">
        <v>15</v>
      </c>
      <c r="E205" s="16" t="s">
        <v>875</v>
      </c>
      <c r="F205" s="16"/>
      <c r="G205" s="19" t="s">
        <v>227</v>
      </c>
      <c r="H205" s="36" t="s">
        <v>228</v>
      </c>
      <c r="I205" s="17">
        <v>1950</v>
      </c>
      <c r="J205" s="21">
        <v>43739</v>
      </c>
      <c r="K205" s="21">
        <v>43861</v>
      </c>
      <c r="L205" s="35">
        <v>1950</v>
      </c>
      <c r="M205" s="18" t="s">
        <v>1027</v>
      </c>
      <c r="N205" s="16" t="s">
        <v>1028</v>
      </c>
    </row>
    <row r="206" spans="1:14" ht="33.75" x14ac:dyDescent="0.2">
      <c r="A206" s="71" t="s">
        <v>1029</v>
      </c>
      <c r="B206" s="65">
        <v>43721</v>
      </c>
      <c r="C206" s="15" t="s">
        <v>1030</v>
      </c>
      <c r="D206" s="16" t="s">
        <v>15</v>
      </c>
      <c r="E206" s="16" t="s">
        <v>64</v>
      </c>
      <c r="F206" s="16"/>
      <c r="G206" s="16" t="s">
        <v>1031</v>
      </c>
      <c r="H206" s="79">
        <v>2973040963</v>
      </c>
      <c r="I206" s="17">
        <v>16400</v>
      </c>
      <c r="J206" s="21">
        <v>43770</v>
      </c>
      <c r="K206" s="21">
        <v>44865</v>
      </c>
      <c r="L206" s="35">
        <f>1358.95+1358.95+1358.95+1400+1153.85+1153.85</f>
        <v>7784.5500000000011</v>
      </c>
      <c r="M206" s="18" t="s">
        <v>1032</v>
      </c>
      <c r="N206" s="16" t="s">
        <v>1456</v>
      </c>
    </row>
    <row r="207" spans="1:14" ht="33.75" x14ac:dyDescent="0.2">
      <c r="A207" s="71" t="s">
        <v>1033</v>
      </c>
      <c r="B207" s="65">
        <v>43724</v>
      </c>
      <c r="C207" s="71" t="s">
        <v>1034</v>
      </c>
      <c r="D207" s="16" t="s">
        <v>75</v>
      </c>
      <c r="E207" s="16" t="s">
        <v>875</v>
      </c>
      <c r="F207" s="16"/>
      <c r="G207" s="16" t="s">
        <v>1035</v>
      </c>
      <c r="H207" s="72">
        <v>1278610553</v>
      </c>
      <c r="I207" s="17">
        <v>2880</v>
      </c>
      <c r="J207" s="21">
        <v>43723</v>
      </c>
      <c r="K207" s="21">
        <v>43753</v>
      </c>
      <c r="L207" s="18">
        <v>2370</v>
      </c>
      <c r="M207" s="35" t="s">
        <v>1036</v>
      </c>
      <c r="N207" s="19" t="s">
        <v>1460</v>
      </c>
    </row>
    <row r="208" spans="1:14" ht="33.75" x14ac:dyDescent="0.2">
      <c r="A208" s="28" t="s">
        <v>1037</v>
      </c>
      <c r="B208" s="65">
        <v>43725</v>
      </c>
      <c r="C208" s="28" t="s">
        <v>1038</v>
      </c>
      <c r="D208" s="19" t="s">
        <v>25</v>
      </c>
      <c r="E208" s="20" t="s">
        <v>53</v>
      </c>
      <c r="F208" s="16" t="s">
        <v>1039</v>
      </c>
      <c r="G208" s="16" t="s">
        <v>26</v>
      </c>
      <c r="H208" s="29" t="s">
        <v>27</v>
      </c>
      <c r="I208" s="17">
        <v>1000</v>
      </c>
      <c r="J208" s="21">
        <v>43725</v>
      </c>
      <c r="K208" s="21">
        <v>43735</v>
      </c>
      <c r="L208" s="18">
        <v>100</v>
      </c>
      <c r="M208" s="18" t="s">
        <v>1040</v>
      </c>
      <c r="N208" s="16" t="s">
        <v>1041</v>
      </c>
    </row>
    <row r="209" spans="1:14" ht="33.75" x14ac:dyDescent="0.2">
      <c r="A209" s="28" t="s">
        <v>1042</v>
      </c>
      <c r="B209" s="65">
        <v>43725</v>
      </c>
      <c r="C209" s="28" t="s">
        <v>1043</v>
      </c>
      <c r="D209" s="19" t="s">
        <v>25</v>
      </c>
      <c r="E209" s="20" t="s">
        <v>53</v>
      </c>
      <c r="F209" s="16" t="s">
        <v>1044</v>
      </c>
      <c r="G209" s="16" t="s">
        <v>1045</v>
      </c>
      <c r="H209" s="29" t="s">
        <v>1046</v>
      </c>
      <c r="I209" s="17">
        <v>250</v>
      </c>
      <c r="J209" s="21">
        <v>43725</v>
      </c>
      <c r="K209" s="21">
        <v>43738</v>
      </c>
      <c r="L209" s="18">
        <v>247.15</v>
      </c>
      <c r="M209" s="18" t="s">
        <v>1101</v>
      </c>
      <c r="N209" s="16" t="s">
        <v>1047</v>
      </c>
    </row>
    <row r="210" spans="1:14" x14ac:dyDescent="0.2">
      <c r="A210" s="28" t="s">
        <v>1048</v>
      </c>
      <c r="B210" s="65">
        <v>43727</v>
      </c>
      <c r="C210" s="28" t="s">
        <v>1049</v>
      </c>
      <c r="D210" s="19" t="s">
        <v>25</v>
      </c>
      <c r="E210" s="19" t="s">
        <v>925</v>
      </c>
      <c r="F210" s="16"/>
      <c r="G210" s="16" t="s">
        <v>80</v>
      </c>
      <c r="H210" s="29" t="s">
        <v>81</v>
      </c>
      <c r="I210" s="17">
        <v>90</v>
      </c>
      <c r="J210" s="21">
        <v>43727</v>
      </c>
      <c r="K210" s="21">
        <v>43731</v>
      </c>
      <c r="L210" s="18">
        <v>90</v>
      </c>
      <c r="M210" s="18" t="s">
        <v>1050</v>
      </c>
      <c r="N210" s="16" t="s">
        <v>1051</v>
      </c>
    </row>
    <row r="211" spans="1:14" ht="22.5" x14ac:dyDescent="0.2">
      <c r="A211" s="28" t="s">
        <v>1052</v>
      </c>
      <c r="B211" s="65">
        <v>43725</v>
      </c>
      <c r="C211" s="28" t="s">
        <v>1053</v>
      </c>
      <c r="D211" s="16" t="s">
        <v>15</v>
      </c>
      <c r="E211" s="19" t="s">
        <v>708</v>
      </c>
      <c r="F211" s="16"/>
      <c r="G211" s="16" t="s">
        <v>709</v>
      </c>
      <c r="H211" s="75" t="s">
        <v>710</v>
      </c>
      <c r="I211" s="17">
        <v>148000</v>
      </c>
      <c r="J211" s="21">
        <v>43739</v>
      </c>
      <c r="K211" s="21">
        <v>43830</v>
      </c>
      <c r="L211" s="18">
        <v>148</v>
      </c>
      <c r="M211" s="18" t="s">
        <v>1054</v>
      </c>
      <c r="N211" s="16" t="s">
        <v>1055</v>
      </c>
    </row>
    <row r="212" spans="1:14" x14ac:dyDescent="0.2">
      <c r="A212" s="28" t="s">
        <v>1056</v>
      </c>
      <c r="B212" s="65">
        <v>43728</v>
      </c>
      <c r="C212" s="28" t="s">
        <v>1057</v>
      </c>
      <c r="D212" s="16" t="s">
        <v>15</v>
      </c>
      <c r="E212" s="16" t="s">
        <v>875</v>
      </c>
      <c r="F212" s="16"/>
      <c r="G212" s="16" t="s">
        <v>1058</v>
      </c>
      <c r="H212" s="29" t="s">
        <v>1059</v>
      </c>
      <c r="I212" s="17">
        <v>4570</v>
      </c>
      <c r="J212" s="21">
        <v>43525</v>
      </c>
      <c r="K212" s="21">
        <v>43738</v>
      </c>
      <c r="L212" s="18">
        <f>3745.8</f>
        <v>3745.8</v>
      </c>
      <c r="M212" s="18" t="s">
        <v>1060</v>
      </c>
      <c r="N212" s="16" t="s">
        <v>1061</v>
      </c>
    </row>
    <row r="213" spans="1:14" ht="33.75" x14ac:dyDescent="0.2">
      <c r="A213" s="28" t="s">
        <v>1062</v>
      </c>
      <c r="B213" s="65">
        <v>43728</v>
      </c>
      <c r="C213" s="28" t="s">
        <v>1063</v>
      </c>
      <c r="D213" s="19" t="s">
        <v>25</v>
      </c>
      <c r="E213" s="20" t="s">
        <v>53</v>
      </c>
      <c r="F213" s="16" t="s">
        <v>1430</v>
      </c>
      <c r="G213" s="16" t="s">
        <v>1064</v>
      </c>
      <c r="H213" s="29" t="s">
        <v>1065</v>
      </c>
      <c r="I213" s="17">
        <v>356</v>
      </c>
      <c r="J213" s="21">
        <v>43727</v>
      </c>
      <c r="K213" s="21">
        <v>43738</v>
      </c>
      <c r="L213" s="18">
        <v>355.21</v>
      </c>
      <c r="M213" s="18" t="s">
        <v>1066</v>
      </c>
      <c r="N213" s="16" t="s">
        <v>1067</v>
      </c>
    </row>
    <row r="214" spans="1:14" x14ac:dyDescent="0.2">
      <c r="A214" s="28" t="s">
        <v>1068</v>
      </c>
      <c r="B214" s="65">
        <v>43733</v>
      </c>
      <c r="C214" s="28" t="s">
        <v>1069</v>
      </c>
      <c r="D214" s="16" t="s">
        <v>15</v>
      </c>
      <c r="E214" s="16" t="s">
        <v>875</v>
      </c>
      <c r="F214" s="16"/>
      <c r="G214" s="19" t="s">
        <v>823</v>
      </c>
      <c r="H214" s="76" t="s">
        <v>824</v>
      </c>
      <c r="I214" s="17">
        <v>770</v>
      </c>
      <c r="J214" s="21">
        <v>43739</v>
      </c>
      <c r="K214" s="21">
        <v>43830</v>
      </c>
      <c r="L214" s="18">
        <v>770</v>
      </c>
      <c r="M214" s="18" t="s">
        <v>1070</v>
      </c>
      <c r="N214" s="16" t="s">
        <v>1071</v>
      </c>
    </row>
    <row r="215" spans="1:14" x14ac:dyDescent="0.2">
      <c r="A215" s="28" t="s">
        <v>1072</v>
      </c>
      <c r="B215" s="65">
        <v>43734</v>
      </c>
      <c r="C215" s="28" t="s">
        <v>1073</v>
      </c>
      <c r="D215" s="19" t="s">
        <v>25</v>
      </c>
      <c r="E215" s="19" t="s">
        <v>925</v>
      </c>
      <c r="F215" s="16"/>
      <c r="G215" s="16" t="s">
        <v>232</v>
      </c>
      <c r="H215" s="29" t="s">
        <v>233</v>
      </c>
      <c r="I215" s="17">
        <v>142</v>
      </c>
      <c r="J215" s="21">
        <v>43728</v>
      </c>
      <c r="K215" s="21">
        <v>43735</v>
      </c>
      <c r="L215" s="18">
        <v>141.56</v>
      </c>
      <c r="M215" s="18" t="s">
        <v>1074</v>
      </c>
      <c r="N215" s="16" t="s">
        <v>1075</v>
      </c>
    </row>
    <row r="216" spans="1:14" x14ac:dyDescent="0.2">
      <c r="A216" s="28" t="s">
        <v>1076</v>
      </c>
      <c r="B216" s="65">
        <v>43734</v>
      </c>
      <c r="C216" s="28" t="s">
        <v>1077</v>
      </c>
      <c r="D216" s="19" t="s">
        <v>25</v>
      </c>
      <c r="E216" s="19" t="s">
        <v>925</v>
      </c>
      <c r="F216" s="16"/>
      <c r="G216" s="16" t="s">
        <v>218</v>
      </c>
      <c r="H216" s="36" t="s">
        <v>224</v>
      </c>
      <c r="I216" s="17">
        <v>1500</v>
      </c>
      <c r="J216" s="21">
        <v>43742</v>
      </c>
      <c r="K216" s="21">
        <v>43742</v>
      </c>
      <c r="L216" s="18">
        <v>1460.34</v>
      </c>
      <c r="M216" s="18" t="s">
        <v>1102</v>
      </c>
      <c r="N216" s="16" t="s">
        <v>1078</v>
      </c>
    </row>
    <row r="217" spans="1:14" ht="67.5" x14ac:dyDescent="0.2">
      <c r="A217" s="28" t="s">
        <v>1079</v>
      </c>
      <c r="B217" s="65">
        <v>43735</v>
      </c>
      <c r="C217" s="28" t="s">
        <v>1080</v>
      </c>
      <c r="D217" s="16" t="s">
        <v>15</v>
      </c>
      <c r="E217" s="20" t="s">
        <v>53</v>
      </c>
      <c r="F217" s="1" t="s">
        <v>1081</v>
      </c>
      <c r="G217" s="20" t="s">
        <v>1423</v>
      </c>
      <c r="H217" s="88" t="s">
        <v>1424</v>
      </c>
      <c r="I217" s="17">
        <v>11999</v>
      </c>
      <c r="J217" s="21">
        <v>43784</v>
      </c>
      <c r="K217" s="21">
        <v>44514</v>
      </c>
      <c r="L217" s="35">
        <f>1793.85+1793.85+1793.85+1793.85+1793.85+1793.85</f>
        <v>10763.1</v>
      </c>
      <c r="M217" s="18" t="s">
        <v>1425</v>
      </c>
      <c r="N217" s="16" t="s">
        <v>1426</v>
      </c>
    </row>
    <row r="218" spans="1:14" x14ac:dyDescent="0.2">
      <c r="A218" s="28" t="s">
        <v>1082</v>
      </c>
      <c r="B218" s="65">
        <v>43738</v>
      </c>
      <c r="C218" s="28" t="s">
        <v>1083</v>
      </c>
      <c r="D218" s="16" t="s">
        <v>15</v>
      </c>
      <c r="E218" s="16" t="s">
        <v>875</v>
      </c>
      <c r="F218" s="16"/>
      <c r="G218" s="16" t="s">
        <v>1084</v>
      </c>
      <c r="H218" s="29" t="s">
        <v>1468</v>
      </c>
      <c r="I218" s="17">
        <v>1300</v>
      </c>
      <c r="J218" s="21">
        <v>43746</v>
      </c>
      <c r="K218" s="21">
        <v>43748</v>
      </c>
      <c r="L218" s="18">
        <v>1020</v>
      </c>
      <c r="M218" s="18" t="s">
        <v>1103</v>
      </c>
      <c r="N218" s="16" t="s">
        <v>1085</v>
      </c>
    </row>
    <row r="219" spans="1:14" x14ac:dyDescent="0.2">
      <c r="A219" s="28" t="s">
        <v>1105</v>
      </c>
      <c r="B219" s="65">
        <v>43739</v>
      </c>
      <c r="C219" s="28" t="s">
        <v>1106</v>
      </c>
      <c r="D219" s="19" t="s">
        <v>25</v>
      </c>
      <c r="E219" s="19" t="s">
        <v>925</v>
      </c>
      <c r="F219" s="16"/>
      <c r="G219" s="16" t="s">
        <v>1045</v>
      </c>
      <c r="H219" s="29" t="s">
        <v>1046</v>
      </c>
      <c r="I219" s="17">
        <v>535</v>
      </c>
      <c r="J219" s="21">
        <v>43738</v>
      </c>
      <c r="K219" s="21">
        <v>43769</v>
      </c>
      <c r="L219" s="18">
        <v>534.02</v>
      </c>
      <c r="M219" s="18" t="s">
        <v>1107</v>
      </c>
      <c r="N219" s="19" t="s">
        <v>1467</v>
      </c>
    </row>
    <row r="220" spans="1:14" x14ac:dyDescent="0.2">
      <c r="A220" s="86" t="s">
        <v>1108</v>
      </c>
      <c r="B220" s="65">
        <v>43745</v>
      </c>
      <c r="C220" s="28" t="s">
        <v>1109</v>
      </c>
      <c r="D220" s="16" t="s">
        <v>15</v>
      </c>
      <c r="E220" s="16" t="s">
        <v>875</v>
      </c>
      <c r="F220" s="16"/>
      <c r="G220" s="16" t="s">
        <v>156</v>
      </c>
      <c r="H220" s="72">
        <v>10209790152</v>
      </c>
      <c r="I220" s="17">
        <v>275</v>
      </c>
      <c r="J220" s="21">
        <v>43739</v>
      </c>
      <c r="K220" s="21">
        <v>43769</v>
      </c>
      <c r="L220" s="18">
        <v>275</v>
      </c>
      <c r="M220" s="18" t="s">
        <v>1110</v>
      </c>
      <c r="N220" s="16" t="s">
        <v>1111</v>
      </c>
    </row>
    <row r="221" spans="1:14" ht="33.75" x14ac:dyDescent="0.2">
      <c r="A221" s="28" t="s">
        <v>1112</v>
      </c>
      <c r="B221" s="65">
        <v>43745</v>
      </c>
      <c r="C221" s="28" t="s">
        <v>1113</v>
      </c>
      <c r="D221" s="16" t="s">
        <v>25</v>
      </c>
      <c r="E221" s="20" t="s">
        <v>53</v>
      </c>
      <c r="F221" s="16" t="s">
        <v>1114</v>
      </c>
      <c r="G221" s="16" t="s">
        <v>876</v>
      </c>
      <c r="H221" s="29" t="s">
        <v>877</v>
      </c>
      <c r="I221" s="17">
        <v>2486</v>
      </c>
      <c r="J221" s="21">
        <v>43741</v>
      </c>
      <c r="K221" s="21">
        <v>43764</v>
      </c>
      <c r="L221" s="18">
        <v>2486</v>
      </c>
      <c r="M221" s="18" t="s">
        <v>1115</v>
      </c>
      <c r="N221" s="16" t="s">
        <v>1116</v>
      </c>
    </row>
    <row r="222" spans="1:14" x14ac:dyDescent="0.2">
      <c r="A222" s="28" t="s">
        <v>1117</v>
      </c>
      <c r="B222" s="65">
        <v>43745</v>
      </c>
      <c r="C222" s="86" t="s">
        <v>1118</v>
      </c>
      <c r="D222" s="16" t="s">
        <v>75</v>
      </c>
      <c r="E222" s="16" t="s">
        <v>875</v>
      </c>
      <c r="F222" s="16"/>
      <c r="G222" s="16" t="s">
        <v>583</v>
      </c>
      <c r="H222" s="29" t="s">
        <v>584</v>
      </c>
      <c r="I222" s="17">
        <v>925</v>
      </c>
      <c r="J222" s="21">
        <v>43721</v>
      </c>
      <c r="K222" s="21">
        <v>43732</v>
      </c>
      <c r="L222" s="18">
        <v>924.67</v>
      </c>
      <c r="M222" s="18" t="s">
        <v>1119</v>
      </c>
      <c r="N222" s="16" t="s">
        <v>1120</v>
      </c>
    </row>
    <row r="223" spans="1:14" ht="22.5" x14ac:dyDescent="0.2">
      <c r="A223" s="28" t="s">
        <v>1121</v>
      </c>
      <c r="B223" s="65">
        <v>43746</v>
      </c>
      <c r="C223" s="86" t="s">
        <v>1122</v>
      </c>
      <c r="D223" s="16" t="s">
        <v>75</v>
      </c>
      <c r="E223" s="16" t="s">
        <v>875</v>
      </c>
      <c r="F223" s="16"/>
      <c r="G223" s="16" t="s">
        <v>986</v>
      </c>
      <c r="H223" s="29" t="s">
        <v>987</v>
      </c>
      <c r="I223" s="17">
        <v>456</v>
      </c>
      <c r="J223" s="21">
        <v>43696</v>
      </c>
      <c r="K223" s="21">
        <v>43708</v>
      </c>
      <c r="L223" s="18">
        <v>456</v>
      </c>
      <c r="M223" s="18" t="s">
        <v>1123</v>
      </c>
      <c r="N223" s="16" t="s">
        <v>1124</v>
      </c>
    </row>
    <row r="224" spans="1:14" x14ac:dyDescent="0.2">
      <c r="A224" s="28" t="s">
        <v>1125</v>
      </c>
      <c r="B224" s="65">
        <v>43746</v>
      </c>
      <c r="C224" s="28" t="s">
        <v>1126</v>
      </c>
      <c r="D224" s="19" t="s">
        <v>25</v>
      </c>
      <c r="E224" s="19" t="s">
        <v>925</v>
      </c>
      <c r="F224" s="16"/>
      <c r="G224" s="16" t="s">
        <v>1127</v>
      </c>
      <c r="H224" s="29" t="s">
        <v>1128</v>
      </c>
      <c r="I224" s="17">
        <v>110</v>
      </c>
      <c r="J224" s="21">
        <v>43745</v>
      </c>
      <c r="K224" s="21">
        <v>43769</v>
      </c>
      <c r="L224" s="18">
        <v>110</v>
      </c>
      <c r="M224" s="18" t="s">
        <v>1129</v>
      </c>
      <c r="N224" s="16" t="s">
        <v>1130</v>
      </c>
    </row>
    <row r="225" spans="1:14" x14ac:dyDescent="0.2">
      <c r="A225" s="28" t="s">
        <v>1131</v>
      </c>
      <c r="B225" s="65">
        <v>43746</v>
      </c>
      <c r="C225" s="28" t="s">
        <v>1132</v>
      </c>
      <c r="D225" s="19" t="s">
        <v>25</v>
      </c>
      <c r="E225" s="19" t="s">
        <v>925</v>
      </c>
      <c r="F225" s="16"/>
      <c r="G225" s="16" t="s">
        <v>583</v>
      </c>
      <c r="H225" s="29" t="s">
        <v>584</v>
      </c>
      <c r="I225" s="17">
        <v>930</v>
      </c>
      <c r="J225" s="21">
        <v>43746</v>
      </c>
      <c r="K225" s="21">
        <v>43747</v>
      </c>
      <c r="L225" s="18">
        <v>930</v>
      </c>
      <c r="M225" s="18" t="s">
        <v>1133</v>
      </c>
      <c r="N225" s="16" t="s">
        <v>1134</v>
      </c>
    </row>
    <row r="226" spans="1:14" x14ac:dyDescent="0.2">
      <c r="A226" s="28" t="s">
        <v>1135</v>
      </c>
      <c r="B226" s="65">
        <v>43748</v>
      </c>
      <c r="C226" s="28" t="s">
        <v>1136</v>
      </c>
      <c r="D226" s="19" t="s">
        <v>25</v>
      </c>
      <c r="E226" s="19" t="s">
        <v>925</v>
      </c>
      <c r="F226" s="16"/>
      <c r="G226" s="16" t="s">
        <v>1137</v>
      </c>
      <c r="H226" s="29" t="s">
        <v>1138</v>
      </c>
      <c r="I226" s="17">
        <v>204</v>
      </c>
      <c r="J226" s="21">
        <v>43748</v>
      </c>
      <c r="K226" s="21">
        <v>43768</v>
      </c>
      <c r="L226" s="18">
        <v>204</v>
      </c>
      <c r="M226" s="18" t="s">
        <v>1139</v>
      </c>
      <c r="N226" s="16" t="s">
        <v>1140</v>
      </c>
    </row>
    <row r="227" spans="1:14" ht="22.5" x14ac:dyDescent="0.2">
      <c r="A227" s="28" t="s">
        <v>1141</v>
      </c>
      <c r="B227" s="65">
        <v>43749</v>
      </c>
      <c r="C227" s="31" t="s">
        <v>1142</v>
      </c>
      <c r="D227" s="19" t="s">
        <v>15</v>
      </c>
      <c r="E227" s="19" t="s">
        <v>875</v>
      </c>
      <c r="F227" s="19"/>
      <c r="G227" s="19" t="s">
        <v>60</v>
      </c>
      <c r="H227" s="36" t="s">
        <v>61</v>
      </c>
      <c r="I227" s="17">
        <v>1575</v>
      </c>
      <c r="J227" s="21">
        <v>43739</v>
      </c>
      <c r="K227" s="21">
        <v>43784</v>
      </c>
      <c r="L227" s="18">
        <f>1409.5</f>
        <v>1409.5</v>
      </c>
      <c r="M227" s="18" t="s">
        <v>1143</v>
      </c>
      <c r="N227" s="16" t="s">
        <v>1144</v>
      </c>
    </row>
    <row r="228" spans="1:14" ht="22.5" x14ac:dyDescent="0.2">
      <c r="A228" s="28" t="s">
        <v>1145</v>
      </c>
      <c r="B228" s="65">
        <v>43754</v>
      </c>
      <c r="C228" s="28" t="s">
        <v>1146</v>
      </c>
      <c r="D228" s="16" t="s">
        <v>75</v>
      </c>
      <c r="E228" s="16" t="s">
        <v>875</v>
      </c>
      <c r="F228" s="16"/>
      <c r="G228" s="16" t="s">
        <v>1147</v>
      </c>
      <c r="H228" s="29" t="s">
        <v>1148</v>
      </c>
      <c r="I228" s="17">
        <v>2800</v>
      </c>
      <c r="J228" s="21">
        <v>43758</v>
      </c>
      <c r="K228" s="21">
        <v>43768</v>
      </c>
      <c r="L228" s="18">
        <f>2800</f>
        <v>2800</v>
      </c>
      <c r="M228" s="18" t="s">
        <v>1149</v>
      </c>
      <c r="N228" s="16" t="s">
        <v>1150</v>
      </c>
    </row>
    <row r="229" spans="1:14" x14ac:dyDescent="0.2">
      <c r="A229" s="28" t="s">
        <v>1151</v>
      </c>
      <c r="B229" s="65">
        <v>43754</v>
      </c>
      <c r="C229" s="28" t="s">
        <v>1152</v>
      </c>
      <c r="D229" s="19" t="s">
        <v>15</v>
      </c>
      <c r="E229" s="19" t="s">
        <v>875</v>
      </c>
      <c r="F229" s="16"/>
      <c r="G229" s="16" t="s">
        <v>194</v>
      </c>
      <c r="H229" s="29" t="s">
        <v>195</v>
      </c>
      <c r="I229" s="17">
        <v>6600</v>
      </c>
      <c r="J229" s="21">
        <v>43637</v>
      </c>
      <c r="K229" s="21">
        <v>43748</v>
      </c>
      <c r="L229" s="18">
        <v>6600</v>
      </c>
      <c r="M229" s="18" t="s">
        <v>1153</v>
      </c>
      <c r="N229" s="16" t="s">
        <v>1154</v>
      </c>
    </row>
    <row r="230" spans="1:14" ht="33.75" x14ac:dyDescent="0.2">
      <c r="A230" s="28" t="s">
        <v>1155</v>
      </c>
      <c r="B230" s="65">
        <v>43754</v>
      </c>
      <c r="C230" s="86" t="s">
        <v>1156</v>
      </c>
      <c r="D230" s="16" t="s">
        <v>25</v>
      </c>
      <c r="E230" s="20" t="s">
        <v>53</v>
      </c>
      <c r="F230" s="16" t="s">
        <v>1157</v>
      </c>
      <c r="G230" s="16" t="s">
        <v>560</v>
      </c>
      <c r="H230" s="29" t="s">
        <v>561</v>
      </c>
      <c r="I230" s="17">
        <v>2150</v>
      </c>
      <c r="J230" s="21">
        <v>43758</v>
      </c>
      <c r="K230" s="21">
        <v>43768</v>
      </c>
      <c r="L230" s="18">
        <v>2150</v>
      </c>
      <c r="M230" s="18" t="s">
        <v>1158</v>
      </c>
      <c r="N230" s="16" t="s">
        <v>1159</v>
      </c>
    </row>
    <row r="231" spans="1:14" x14ac:dyDescent="0.2">
      <c r="A231" s="28" t="s">
        <v>1160</v>
      </c>
      <c r="B231" s="65">
        <v>43755</v>
      </c>
      <c r="C231" s="28" t="s">
        <v>1161</v>
      </c>
      <c r="D231" s="19" t="s">
        <v>15</v>
      </c>
      <c r="E231" s="19" t="s">
        <v>875</v>
      </c>
      <c r="F231" s="16"/>
      <c r="G231" s="16" t="s">
        <v>1162</v>
      </c>
      <c r="H231" s="29" t="s">
        <v>86</v>
      </c>
      <c r="I231" s="17">
        <v>181</v>
      </c>
      <c r="J231" s="21">
        <v>43754</v>
      </c>
      <c r="K231" s="21">
        <v>43756</v>
      </c>
      <c r="L231" s="18">
        <v>181</v>
      </c>
      <c r="M231" s="18" t="s">
        <v>1163</v>
      </c>
      <c r="N231" s="16" t="s">
        <v>1164</v>
      </c>
    </row>
    <row r="232" spans="1:14" x14ac:dyDescent="0.2">
      <c r="A232" s="28" t="s">
        <v>1165</v>
      </c>
      <c r="B232" s="65">
        <v>43756</v>
      </c>
      <c r="C232" s="28" t="s">
        <v>1166</v>
      </c>
      <c r="D232" s="19" t="s">
        <v>15</v>
      </c>
      <c r="E232" s="19" t="s">
        <v>875</v>
      </c>
      <c r="F232" s="16"/>
      <c r="G232" s="16" t="s">
        <v>1167</v>
      </c>
      <c r="H232" s="29" t="s">
        <v>1168</v>
      </c>
      <c r="I232" s="17">
        <v>300</v>
      </c>
      <c r="J232" s="21">
        <v>43760</v>
      </c>
      <c r="K232" s="21">
        <v>43763</v>
      </c>
      <c r="L232" s="18">
        <v>300</v>
      </c>
      <c r="M232" s="18" t="s">
        <v>1169</v>
      </c>
      <c r="N232" s="16" t="s">
        <v>1170</v>
      </c>
    </row>
    <row r="233" spans="1:14" ht="22.5" x14ac:dyDescent="0.2">
      <c r="A233" s="28" t="s">
        <v>1171</v>
      </c>
      <c r="B233" s="65">
        <v>43756</v>
      </c>
      <c r="C233" s="28" t="s">
        <v>1172</v>
      </c>
      <c r="D233" s="16" t="s">
        <v>75</v>
      </c>
      <c r="E233" s="16" t="s">
        <v>875</v>
      </c>
      <c r="F233" s="16"/>
      <c r="G233" s="16" t="s">
        <v>986</v>
      </c>
      <c r="H233" s="29" t="s">
        <v>987</v>
      </c>
      <c r="I233" s="17">
        <v>546</v>
      </c>
      <c r="J233" s="21">
        <v>43759</v>
      </c>
      <c r="K233" s="21">
        <v>43760</v>
      </c>
      <c r="L233" s="18">
        <v>546</v>
      </c>
      <c r="M233" s="18" t="s">
        <v>1173</v>
      </c>
      <c r="N233" s="16" t="s">
        <v>1174</v>
      </c>
    </row>
    <row r="234" spans="1:14" x14ac:dyDescent="0.2">
      <c r="A234" s="28" t="s">
        <v>1175</v>
      </c>
      <c r="B234" s="65">
        <v>43756</v>
      </c>
      <c r="C234" s="28" t="s">
        <v>1176</v>
      </c>
      <c r="D234" s="19" t="s">
        <v>15</v>
      </c>
      <c r="E234" s="19" t="s">
        <v>875</v>
      </c>
      <c r="F234" s="16"/>
      <c r="G234" s="16" t="s">
        <v>1177</v>
      </c>
      <c r="H234" s="29" t="s">
        <v>1178</v>
      </c>
      <c r="I234" s="17">
        <v>17500</v>
      </c>
      <c r="J234" s="21">
        <v>43756</v>
      </c>
      <c r="K234" s="21">
        <v>44122</v>
      </c>
      <c r="L234" s="18">
        <v>17500</v>
      </c>
      <c r="M234" s="18" t="s">
        <v>1179</v>
      </c>
      <c r="N234" s="16" t="s">
        <v>1180</v>
      </c>
    </row>
    <row r="235" spans="1:14" x14ac:dyDescent="0.2">
      <c r="A235" s="28" t="s">
        <v>1181</v>
      </c>
      <c r="B235" s="65">
        <v>43759</v>
      </c>
      <c r="C235" s="28" t="s">
        <v>1182</v>
      </c>
      <c r="D235" s="19" t="s">
        <v>15</v>
      </c>
      <c r="E235" s="19" t="s">
        <v>875</v>
      </c>
      <c r="F235" s="16"/>
      <c r="G235" s="16" t="s">
        <v>699</v>
      </c>
      <c r="H235" s="29" t="s">
        <v>700</v>
      </c>
      <c r="I235" s="17">
        <v>6700</v>
      </c>
      <c r="J235" s="21">
        <v>43760</v>
      </c>
      <c r="K235" s="21">
        <v>44316</v>
      </c>
      <c r="L235" s="18">
        <f>1675</f>
        <v>1675</v>
      </c>
      <c r="M235" s="18" t="s">
        <v>1163</v>
      </c>
      <c r="N235" s="16" t="s">
        <v>1183</v>
      </c>
    </row>
    <row r="236" spans="1:14" ht="33.75" x14ac:dyDescent="0.25">
      <c r="A236" s="87" t="s">
        <v>1184</v>
      </c>
      <c r="B236" s="65">
        <v>43762</v>
      </c>
      <c r="C236" s="86" t="s">
        <v>1185</v>
      </c>
      <c r="D236" s="19" t="s">
        <v>15</v>
      </c>
      <c r="E236" s="86" t="s">
        <v>913</v>
      </c>
      <c r="F236" s="16"/>
      <c r="G236" s="16" t="s">
        <v>180</v>
      </c>
      <c r="H236" s="29" t="s">
        <v>181</v>
      </c>
      <c r="I236" s="17">
        <v>130760</v>
      </c>
      <c r="J236" s="21">
        <v>43763</v>
      </c>
      <c r="K236" s="21">
        <v>44493</v>
      </c>
      <c r="L236" s="35">
        <f>24900+8500+24900+8500+24900+8500</f>
        <v>100200</v>
      </c>
      <c r="M236" s="18" t="s">
        <v>1186</v>
      </c>
      <c r="N236" s="16" t="s">
        <v>1187</v>
      </c>
    </row>
    <row r="237" spans="1:14" ht="33.75" x14ac:dyDescent="0.2">
      <c r="A237" s="28" t="s">
        <v>1188</v>
      </c>
      <c r="B237" s="65">
        <v>43766</v>
      </c>
      <c r="C237" s="16" t="s">
        <v>1189</v>
      </c>
      <c r="D237" s="16" t="s">
        <v>25</v>
      </c>
      <c r="E237" s="20" t="s">
        <v>53</v>
      </c>
      <c r="F237" s="16" t="s">
        <v>1190</v>
      </c>
      <c r="G237" s="16" t="s">
        <v>1127</v>
      </c>
      <c r="H237" s="29" t="s">
        <v>1128</v>
      </c>
      <c r="I237" s="17">
        <v>120</v>
      </c>
      <c r="J237" s="21">
        <v>43759</v>
      </c>
      <c r="K237" s="21">
        <v>43779</v>
      </c>
      <c r="L237" s="35">
        <v>120</v>
      </c>
      <c r="M237" s="18" t="s">
        <v>1191</v>
      </c>
      <c r="N237" s="16" t="s">
        <v>1192</v>
      </c>
    </row>
    <row r="238" spans="1:14" x14ac:dyDescent="0.2">
      <c r="A238" s="28" t="s">
        <v>1193</v>
      </c>
      <c r="B238" s="65">
        <v>43766</v>
      </c>
      <c r="C238" s="28" t="s">
        <v>1194</v>
      </c>
      <c r="D238" s="19" t="s">
        <v>25</v>
      </c>
      <c r="E238" s="19" t="s">
        <v>925</v>
      </c>
      <c r="F238" s="16"/>
      <c r="G238" s="16" t="s">
        <v>54</v>
      </c>
      <c r="H238" s="29" t="s">
        <v>55</v>
      </c>
      <c r="I238" s="17">
        <v>15800</v>
      </c>
      <c r="J238" s="21">
        <v>43766</v>
      </c>
      <c r="K238" s="21">
        <v>43769</v>
      </c>
      <c r="L238" s="35">
        <v>15774.4</v>
      </c>
      <c r="M238" s="18" t="s">
        <v>1195</v>
      </c>
      <c r="N238" s="16" t="s">
        <v>1196</v>
      </c>
    </row>
    <row r="239" spans="1:14" ht="33.75" x14ac:dyDescent="0.2">
      <c r="A239" s="28" t="s">
        <v>1197</v>
      </c>
      <c r="B239" s="65">
        <v>43766</v>
      </c>
      <c r="C239" s="16" t="s">
        <v>1198</v>
      </c>
      <c r="D239" s="16" t="s">
        <v>25</v>
      </c>
      <c r="E239" s="20" t="s">
        <v>53</v>
      </c>
      <c r="F239" s="16" t="s">
        <v>1199</v>
      </c>
      <c r="G239" s="19" t="s">
        <v>1200</v>
      </c>
      <c r="H239" s="52" t="s">
        <v>1201</v>
      </c>
      <c r="I239" s="17">
        <v>641.58000000000004</v>
      </c>
      <c r="J239" s="21">
        <v>43766</v>
      </c>
      <c r="K239" s="21">
        <v>43799</v>
      </c>
      <c r="L239" s="18">
        <f>634.28</f>
        <v>634.28</v>
      </c>
      <c r="M239" s="18" t="s">
        <v>1202</v>
      </c>
      <c r="N239" s="16" t="s">
        <v>1203</v>
      </c>
    </row>
    <row r="240" spans="1:14" ht="22.5" x14ac:dyDescent="0.2">
      <c r="A240" s="28" t="s">
        <v>1204</v>
      </c>
      <c r="B240" s="65">
        <v>43767</v>
      </c>
      <c r="C240" s="28" t="s">
        <v>1205</v>
      </c>
      <c r="D240" s="19" t="s">
        <v>25</v>
      </c>
      <c r="E240" s="19" t="s">
        <v>925</v>
      </c>
      <c r="F240" s="16"/>
      <c r="G240" s="16" t="s">
        <v>1206</v>
      </c>
      <c r="H240" s="28">
        <v>13378520152</v>
      </c>
      <c r="I240" s="17">
        <v>2712</v>
      </c>
      <c r="J240" s="34">
        <v>43801</v>
      </c>
      <c r="K240" s="34"/>
      <c r="L240" s="18">
        <f>324.3+263.52+267.18+283.78+299.75+302.69+329.73+370.61</f>
        <v>2441.56</v>
      </c>
      <c r="M240" s="35" t="s">
        <v>1445</v>
      </c>
      <c r="N240" s="16" t="s">
        <v>1207</v>
      </c>
    </row>
    <row r="241" spans="1:14" ht="22.5" x14ac:dyDescent="0.2">
      <c r="A241" s="28" t="s">
        <v>1208</v>
      </c>
      <c r="B241" s="65">
        <v>43768</v>
      </c>
      <c r="C241" s="28" t="s">
        <v>1209</v>
      </c>
      <c r="D241" s="19" t="s">
        <v>25</v>
      </c>
      <c r="E241" s="19" t="s">
        <v>925</v>
      </c>
      <c r="F241" s="16"/>
      <c r="G241" s="19" t="s">
        <v>1210</v>
      </c>
      <c r="H241" s="36" t="s">
        <v>1211</v>
      </c>
      <c r="I241" s="17">
        <v>2100</v>
      </c>
      <c r="J241" s="21">
        <v>43783</v>
      </c>
      <c r="K241" s="21">
        <v>43798</v>
      </c>
      <c r="L241" s="18">
        <v>2100</v>
      </c>
      <c r="M241" s="18" t="s">
        <v>1212</v>
      </c>
      <c r="N241" s="16" t="s">
        <v>1213</v>
      </c>
    </row>
    <row r="242" spans="1:14" ht="33.75" x14ac:dyDescent="0.2">
      <c r="A242" s="28" t="s">
        <v>1214</v>
      </c>
      <c r="B242" s="65">
        <v>43768</v>
      </c>
      <c r="C242" s="86" t="s">
        <v>1215</v>
      </c>
      <c r="D242" s="16" t="s">
        <v>75</v>
      </c>
      <c r="E242" s="20" t="s">
        <v>53</v>
      </c>
      <c r="F242" s="16" t="s">
        <v>1216</v>
      </c>
      <c r="G242" s="16" t="s">
        <v>1217</v>
      </c>
      <c r="H242" s="29" t="s">
        <v>1218</v>
      </c>
      <c r="I242" s="17">
        <v>8815</v>
      </c>
      <c r="J242" s="21">
        <v>43780</v>
      </c>
      <c r="K242" s="21">
        <v>43789</v>
      </c>
      <c r="L242" s="35">
        <f>7213.52+1692.41</f>
        <v>8905.93</v>
      </c>
      <c r="M242" s="18" t="s">
        <v>1219</v>
      </c>
      <c r="N242" s="16" t="s">
        <v>1220</v>
      </c>
    </row>
    <row r="243" spans="1:14" ht="56.25" x14ac:dyDescent="0.2">
      <c r="A243" s="28" t="s">
        <v>1221</v>
      </c>
      <c r="B243" s="65">
        <v>43769</v>
      </c>
      <c r="C243" s="28" t="s">
        <v>1222</v>
      </c>
      <c r="D243" s="16" t="s">
        <v>15</v>
      </c>
      <c r="E243" s="20" t="s">
        <v>53</v>
      </c>
      <c r="F243" s="16" t="s">
        <v>326</v>
      </c>
      <c r="G243" s="20" t="s">
        <v>1223</v>
      </c>
      <c r="H243" s="88" t="s">
        <v>1224</v>
      </c>
      <c r="I243" s="17">
        <v>800</v>
      </c>
      <c r="J243" s="21">
        <v>43801</v>
      </c>
      <c r="K243" s="21">
        <v>43801</v>
      </c>
      <c r="L243" s="18">
        <v>800.28</v>
      </c>
      <c r="M243" s="35" t="s">
        <v>1225</v>
      </c>
      <c r="N243" s="19" t="s">
        <v>1457</v>
      </c>
    </row>
    <row r="244" spans="1:14" x14ac:dyDescent="0.2">
      <c r="A244" s="28" t="s">
        <v>1226</v>
      </c>
      <c r="B244" s="65">
        <v>43769</v>
      </c>
      <c r="C244" s="28" t="s">
        <v>1227</v>
      </c>
      <c r="D244" s="16" t="s">
        <v>75</v>
      </c>
      <c r="E244" s="16" t="s">
        <v>875</v>
      </c>
      <c r="F244" s="16"/>
      <c r="G244" s="16" t="s">
        <v>212</v>
      </c>
      <c r="H244" s="29" t="s">
        <v>213</v>
      </c>
      <c r="I244" s="17">
        <v>1100</v>
      </c>
      <c r="J244" s="21">
        <v>43711</v>
      </c>
      <c r="K244" s="21">
        <v>43738</v>
      </c>
      <c r="L244" s="18">
        <v>1107.5</v>
      </c>
      <c r="M244" s="35" t="s">
        <v>1228</v>
      </c>
      <c r="N244" s="19" t="s">
        <v>1229</v>
      </c>
    </row>
    <row r="245" spans="1:14" x14ac:dyDescent="0.2">
      <c r="A245" s="28" t="s">
        <v>1230</v>
      </c>
      <c r="B245" s="65">
        <v>43776</v>
      </c>
      <c r="C245" s="28" t="s">
        <v>1231</v>
      </c>
      <c r="D245" s="16" t="s">
        <v>75</v>
      </c>
      <c r="E245" s="16" t="s">
        <v>875</v>
      </c>
      <c r="F245" s="16"/>
      <c r="G245" s="16" t="s">
        <v>583</v>
      </c>
      <c r="H245" s="29" t="s">
        <v>584</v>
      </c>
      <c r="I245" s="17">
        <v>950</v>
      </c>
      <c r="J245" s="21">
        <v>43782</v>
      </c>
      <c r="K245" s="21">
        <v>43783</v>
      </c>
      <c r="L245" s="18">
        <v>950</v>
      </c>
      <c r="M245" s="35" t="s">
        <v>1232</v>
      </c>
      <c r="N245" s="19" t="s">
        <v>1233</v>
      </c>
    </row>
    <row r="246" spans="1:14" x14ac:dyDescent="0.2">
      <c r="A246" s="28" t="s">
        <v>1234</v>
      </c>
      <c r="B246" s="65">
        <v>43776</v>
      </c>
      <c r="C246" s="28" t="s">
        <v>1235</v>
      </c>
      <c r="D246" s="16" t="s">
        <v>75</v>
      </c>
      <c r="E246" s="16" t="s">
        <v>875</v>
      </c>
      <c r="F246" s="16"/>
      <c r="G246" s="16" t="s">
        <v>180</v>
      </c>
      <c r="H246" s="29" t="s">
        <v>181</v>
      </c>
      <c r="I246" s="17">
        <v>3050</v>
      </c>
      <c r="J246" s="21">
        <v>43789</v>
      </c>
      <c r="K246" s="21">
        <v>43790</v>
      </c>
      <c r="L246" s="18">
        <v>3050</v>
      </c>
      <c r="M246" s="35" t="s">
        <v>1236</v>
      </c>
      <c r="N246" s="19" t="s">
        <v>1237</v>
      </c>
    </row>
    <row r="247" spans="1:14" ht="22.5" x14ac:dyDescent="0.2">
      <c r="A247" s="31" t="s">
        <v>1238</v>
      </c>
      <c r="B247" s="30">
        <v>43776</v>
      </c>
      <c r="C247" s="31" t="s">
        <v>1239</v>
      </c>
      <c r="D247" s="19" t="s">
        <v>25</v>
      </c>
      <c r="E247" s="19" t="s">
        <v>925</v>
      </c>
      <c r="F247" s="19"/>
      <c r="G247" s="19" t="s">
        <v>836</v>
      </c>
      <c r="H247" s="36" t="s">
        <v>841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1444</v>
      </c>
      <c r="N247" s="19" t="s">
        <v>1240</v>
      </c>
    </row>
    <row r="248" spans="1:14" x14ac:dyDescent="0.2">
      <c r="A248" s="28" t="s">
        <v>1241</v>
      </c>
      <c r="B248" s="65">
        <v>43781</v>
      </c>
      <c r="C248" s="28" t="s">
        <v>1242</v>
      </c>
      <c r="D248" s="19" t="s">
        <v>15</v>
      </c>
      <c r="E248" s="19" t="s">
        <v>875</v>
      </c>
      <c r="F248" s="16"/>
      <c r="G248" s="20" t="s">
        <v>1243</v>
      </c>
      <c r="H248" s="36" t="s">
        <v>750</v>
      </c>
      <c r="I248" s="17">
        <v>9028</v>
      </c>
      <c r="J248" s="21">
        <v>43728</v>
      </c>
      <c r="K248" s="21">
        <v>43861</v>
      </c>
      <c r="L248" s="35">
        <f>9028</f>
        <v>9028</v>
      </c>
      <c r="M248" s="35" t="s">
        <v>1441</v>
      </c>
      <c r="N248" s="19" t="s">
        <v>1442</v>
      </c>
    </row>
    <row r="249" spans="1:14" x14ac:dyDescent="0.2">
      <c r="A249" s="28" t="s">
        <v>1244</v>
      </c>
      <c r="B249" s="65">
        <v>43784</v>
      </c>
      <c r="C249" s="28" t="s">
        <v>1245</v>
      </c>
      <c r="D249" s="19" t="s">
        <v>15</v>
      </c>
      <c r="E249" s="19" t="s">
        <v>875</v>
      </c>
      <c r="F249" s="16"/>
      <c r="G249" s="16" t="s">
        <v>237</v>
      </c>
      <c r="H249" s="36" t="s">
        <v>238</v>
      </c>
      <c r="I249" s="17">
        <v>1025</v>
      </c>
      <c r="J249" s="21">
        <v>43739</v>
      </c>
      <c r="K249" s="21">
        <v>43753</v>
      </c>
      <c r="L249" s="18">
        <v>1020.83</v>
      </c>
      <c r="M249" s="18" t="s">
        <v>1246</v>
      </c>
      <c r="N249" s="16" t="s">
        <v>1247</v>
      </c>
    </row>
    <row r="250" spans="1:14" x14ac:dyDescent="0.2">
      <c r="A250" s="28" t="s">
        <v>1248</v>
      </c>
      <c r="B250" s="65">
        <v>43784</v>
      </c>
      <c r="C250" s="28" t="s">
        <v>1249</v>
      </c>
      <c r="D250" s="16" t="s">
        <v>75</v>
      </c>
      <c r="E250" s="16" t="s">
        <v>875</v>
      </c>
      <c r="F250" s="16"/>
      <c r="G250" s="16" t="s">
        <v>105</v>
      </c>
      <c r="H250" s="29" t="s">
        <v>106</v>
      </c>
      <c r="I250" s="17">
        <v>1250</v>
      </c>
      <c r="J250" s="21">
        <v>43790</v>
      </c>
      <c r="K250" s="21">
        <v>43790</v>
      </c>
      <c r="L250" s="18">
        <v>1250</v>
      </c>
      <c r="M250" s="18" t="s">
        <v>1250</v>
      </c>
      <c r="N250" s="16" t="s">
        <v>1251</v>
      </c>
    </row>
    <row r="251" spans="1:14" x14ac:dyDescent="0.2">
      <c r="A251" s="28" t="s">
        <v>1252</v>
      </c>
      <c r="B251" s="65">
        <v>43784</v>
      </c>
      <c r="C251" s="28" t="s">
        <v>1253</v>
      </c>
      <c r="D251" s="19" t="s">
        <v>15</v>
      </c>
      <c r="E251" s="19" t="s">
        <v>875</v>
      </c>
      <c r="F251" s="16"/>
      <c r="G251" s="16" t="s">
        <v>1254</v>
      </c>
      <c r="H251" s="29" t="s">
        <v>584</v>
      </c>
      <c r="I251" s="17">
        <v>735</v>
      </c>
      <c r="J251" s="21">
        <v>43775</v>
      </c>
      <c r="K251" s="21">
        <v>43780</v>
      </c>
      <c r="L251" s="18">
        <v>731.93</v>
      </c>
      <c r="M251" s="18" t="s">
        <v>1255</v>
      </c>
      <c r="N251" s="16" t="s">
        <v>1256</v>
      </c>
    </row>
    <row r="252" spans="1:14" ht="22.5" x14ac:dyDescent="0.2">
      <c r="A252" s="28" t="s">
        <v>1257</v>
      </c>
      <c r="B252" s="65">
        <v>43787</v>
      </c>
      <c r="C252" s="28" t="s">
        <v>1258</v>
      </c>
      <c r="D252" s="19" t="s">
        <v>15</v>
      </c>
      <c r="E252" s="19" t="s">
        <v>875</v>
      </c>
      <c r="F252" s="16"/>
      <c r="G252" s="16" t="s">
        <v>954</v>
      </c>
      <c r="H252" s="29" t="s">
        <v>955</v>
      </c>
      <c r="I252" s="17">
        <v>100</v>
      </c>
      <c r="J252" s="21">
        <v>43780</v>
      </c>
      <c r="K252" s="21">
        <v>43810</v>
      </c>
      <c r="L252" s="18">
        <v>80</v>
      </c>
      <c r="M252" s="18" t="s">
        <v>1259</v>
      </c>
      <c r="N252" s="16" t="s">
        <v>1260</v>
      </c>
    </row>
    <row r="253" spans="1:14" ht="22.5" x14ac:dyDescent="0.2">
      <c r="A253" s="28" t="s">
        <v>1261</v>
      </c>
      <c r="B253" s="65">
        <v>43787</v>
      </c>
      <c r="C253" s="28" t="s">
        <v>919</v>
      </c>
      <c r="D253" s="19" t="s">
        <v>15</v>
      </c>
      <c r="E253" s="19" t="s">
        <v>875</v>
      </c>
      <c r="F253" s="16"/>
      <c r="G253" s="16" t="s">
        <v>145</v>
      </c>
      <c r="H253" s="36" t="s">
        <v>146</v>
      </c>
      <c r="I253" s="17">
        <v>9700</v>
      </c>
      <c r="J253" s="21">
        <v>43739</v>
      </c>
      <c r="K253" s="21">
        <v>43830</v>
      </c>
      <c r="L253" s="18">
        <f>3499.75+2625.74</f>
        <v>6125.49</v>
      </c>
      <c r="M253" s="18" t="s">
        <v>1262</v>
      </c>
      <c r="N253" s="16" t="s">
        <v>1263</v>
      </c>
    </row>
    <row r="254" spans="1:14" x14ac:dyDescent="0.2">
      <c r="A254" s="28" t="s">
        <v>1264</v>
      </c>
      <c r="B254" s="65">
        <v>43789</v>
      </c>
      <c r="C254" s="28" t="s">
        <v>285</v>
      </c>
      <c r="D254" s="19" t="s">
        <v>15</v>
      </c>
      <c r="E254" s="19" t="s">
        <v>875</v>
      </c>
      <c r="F254" s="16"/>
      <c r="G254" s="16" t="s">
        <v>1265</v>
      </c>
      <c r="H254" s="89" t="s">
        <v>1266</v>
      </c>
      <c r="I254" s="17">
        <v>340</v>
      </c>
      <c r="J254" s="21">
        <v>43794</v>
      </c>
      <c r="K254" s="21">
        <v>43794</v>
      </c>
      <c r="L254" s="18">
        <v>360</v>
      </c>
      <c r="M254" s="18" t="s">
        <v>1267</v>
      </c>
      <c r="N254" s="16" t="s">
        <v>1268</v>
      </c>
    </row>
    <row r="255" spans="1:14" x14ac:dyDescent="0.2">
      <c r="A255" s="28" t="s">
        <v>1269</v>
      </c>
      <c r="B255" s="65">
        <v>43789</v>
      </c>
      <c r="C255" s="28" t="s">
        <v>1270</v>
      </c>
      <c r="D255" s="19" t="s">
        <v>15</v>
      </c>
      <c r="E255" s="19" t="s">
        <v>875</v>
      </c>
      <c r="F255" s="16"/>
      <c r="G255" s="16" t="s">
        <v>267</v>
      </c>
      <c r="H255" s="29" t="s">
        <v>268</v>
      </c>
      <c r="I255" s="17">
        <v>1100</v>
      </c>
      <c r="J255" s="21">
        <v>43739</v>
      </c>
      <c r="K255" s="21">
        <v>43861</v>
      </c>
      <c r="L255" s="18">
        <f>500+270+270+270</f>
        <v>1310</v>
      </c>
      <c r="M255" s="18" t="s">
        <v>1271</v>
      </c>
      <c r="N255" s="16" t="s">
        <v>1272</v>
      </c>
    </row>
    <row r="256" spans="1:14" ht="12" thickBot="1" x14ac:dyDescent="0.25">
      <c r="A256" s="28" t="s">
        <v>1273</v>
      </c>
      <c r="B256" s="65">
        <v>43789</v>
      </c>
      <c r="C256" s="28" t="s">
        <v>1274</v>
      </c>
      <c r="D256" s="19" t="s">
        <v>25</v>
      </c>
      <c r="E256" s="19" t="s">
        <v>925</v>
      </c>
      <c r="F256" s="16"/>
      <c r="G256" s="16" t="s">
        <v>150</v>
      </c>
      <c r="H256" s="29" t="s">
        <v>151</v>
      </c>
      <c r="I256" s="17">
        <v>1500</v>
      </c>
      <c r="J256" s="21">
        <v>43788</v>
      </c>
      <c r="K256" s="21">
        <v>43818</v>
      </c>
      <c r="L256" s="18">
        <v>1830</v>
      </c>
      <c r="M256" s="18" t="s">
        <v>1275</v>
      </c>
      <c r="N256" s="16" t="s">
        <v>1276</v>
      </c>
    </row>
    <row r="257" spans="1:14" ht="90" x14ac:dyDescent="0.2">
      <c r="A257" s="28" t="s">
        <v>1277</v>
      </c>
      <c r="B257" s="65">
        <v>43791</v>
      </c>
      <c r="C257" s="28" t="s">
        <v>1278</v>
      </c>
      <c r="D257" s="19" t="s">
        <v>15</v>
      </c>
      <c r="E257" s="86" t="s">
        <v>913</v>
      </c>
      <c r="F257" s="16" t="s">
        <v>1427</v>
      </c>
      <c r="G257" s="20" t="s">
        <v>60</v>
      </c>
      <c r="H257" s="36" t="s">
        <v>61</v>
      </c>
      <c r="I257" s="17">
        <v>37620</v>
      </c>
      <c r="J257" s="21">
        <v>43831</v>
      </c>
      <c r="K257" s="21">
        <v>44408</v>
      </c>
      <c r="L257" s="101">
        <f>345+1980+1980+574.83+1380+4928+2185+2032.2+2189.7+2082.6+1874.7+2428.4+1742.4+180+88.2+50.4+1751.85+180</f>
        <v>27973.280000000002</v>
      </c>
      <c r="M257" s="18" t="s">
        <v>1431</v>
      </c>
      <c r="N257" s="16" t="s">
        <v>1432</v>
      </c>
    </row>
    <row r="258" spans="1:14" ht="57" thickBot="1" x14ac:dyDescent="0.25">
      <c r="A258" s="28" t="s">
        <v>1279</v>
      </c>
      <c r="B258" s="65">
        <v>43791</v>
      </c>
      <c r="C258" s="28" t="s">
        <v>1280</v>
      </c>
      <c r="D258" s="19" t="s">
        <v>15</v>
      </c>
      <c r="E258" s="86" t="s">
        <v>913</v>
      </c>
      <c r="F258" s="16" t="s">
        <v>1428</v>
      </c>
      <c r="G258" s="20" t="s">
        <v>1433</v>
      </c>
      <c r="H258" s="96" t="s">
        <v>1434</v>
      </c>
      <c r="I258" s="17">
        <v>26220</v>
      </c>
      <c r="J258" s="21">
        <v>43831</v>
      </c>
      <c r="K258" s="21">
        <v>44408</v>
      </c>
      <c r="L258" s="102">
        <f>1380+345+325.61+1380+1380+1380+1380+1380+1380+1380+1380+1380+1380</f>
        <v>15850.61</v>
      </c>
      <c r="M258" s="18" t="s">
        <v>1435</v>
      </c>
      <c r="N258" s="16" t="s">
        <v>1436</v>
      </c>
    </row>
    <row r="259" spans="1:14" x14ac:dyDescent="0.2">
      <c r="A259" s="28" t="s">
        <v>1281</v>
      </c>
      <c r="B259" s="65">
        <v>43794</v>
      </c>
      <c r="C259" s="28" t="s">
        <v>1282</v>
      </c>
      <c r="D259" s="19" t="s">
        <v>15</v>
      </c>
      <c r="E259" s="19" t="s">
        <v>875</v>
      </c>
      <c r="F259" s="16"/>
      <c r="G259" s="16" t="s">
        <v>156</v>
      </c>
      <c r="H259" s="72">
        <v>10209790152</v>
      </c>
      <c r="I259" s="17">
        <v>130</v>
      </c>
      <c r="J259" s="21">
        <v>43794</v>
      </c>
      <c r="K259" s="21">
        <v>43799</v>
      </c>
      <c r="L259" s="97">
        <v>130.9</v>
      </c>
      <c r="M259" s="18" t="s">
        <v>1283</v>
      </c>
      <c r="N259" s="16" t="s">
        <v>1284</v>
      </c>
    </row>
    <row r="260" spans="1:14" x14ac:dyDescent="0.2">
      <c r="A260" s="28" t="s">
        <v>1285</v>
      </c>
      <c r="B260" s="65">
        <v>43794</v>
      </c>
      <c r="C260" s="28" t="s">
        <v>1286</v>
      </c>
      <c r="D260" s="19" t="s">
        <v>25</v>
      </c>
      <c r="E260" s="19" t="s">
        <v>925</v>
      </c>
      <c r="F260" s="16"/>
      <c r="G260" s="16" t="s">
        <v>1287</v>
      </c>
      <c r="H260" s="29" t="s">
        <v>1288</v>
      </c>
      <c r="I260" s="17">
        <v>210</v>
      </c>
      <c r="J260" s="21">
        <v>43784</v>
      </c>
      <c r="K260" s="21">
        <v>43921</v>
      </c>
      <c r="L260" s="35">
        <v>147.27000000000001</v>
      </c>
      <c r="M260" s="18" t="s">
        <v>1289</v>
      </c>
      <c r="N260" s="16" t="s">
        <v>1290</v>
      </c>
    </row>
    <row r="261" spans="1:14" x14ac:dyDescent="0.2">
      <c r="A261" s="28" t="s">
        <v>1291</v>
      </c>
      <c r="B261" s="65">
        <v>43794</v>
      </c>
      <c r="C261" s="28" t="s">
        <v>1292</v>
      </c>
      <c r="D261" s="19" t="s">
        <v>25</v>
      </c>
      <c r="E261" s="19" t="s">
        <v>925</v>
      </c>
      <c r="F261" s="16"/>
      <c r="G261" s="16" t="s">
        <v>90</v>
      </c>
      <c r="H261" s="29" t="s">
        <v>1293</v>
      </c>
      <c r="I261" s="17">
        <v>310.2</v>
      </c>
      <c r="J261" s="21">
        <v>43794</v>
      </c>
      <c r="K261" s="21">
        <v>43798</v>
      </c>
      <c r="L261" s="18">
        <v>256.2</v>
      </c>
      <c r="M261" s="18" t="s">
        <v>1294</v>
      </c>
      <c r="N261" s="16" t="s">
        <v>1295</v>
      </c>
    </row>
    <row r="262" spans="1:14" x14ac:dyDescent="0.2">
      <c r="A262" s="28" t="s">
        <v>1296</v>
      </c>
      <c r="B262" s="65">
        <v>43794</v>
      </c>
      <c r="C262" s="28" t="s">
        <v>1297</v>
      </c>
      <c r="D262" s="19" t="s">
        <v>25</v>
      </c>
      <c r="E262" s="19" t="s">
        <v>925</v>
      </c>
      <c r="F262" s="16"/>
      <c r="G262" s="16" t="s">
        <v>90</v>
      </c>
      <c r="H262" s="29" t="s">
        <v>1293</v>
      </c>
      <c r="I262" s="17">
        <v>1300</v>
      </c>
      <c r="J262" s="21">
        <v>43791</v>
      </c>
      <c r="K262" s="21">
        <v>43814</v>
      </c>
      <c r="L262" s="18">
        <v>1300</v>
      </c>
      <c r="M262" s="18" t="s">
        <v>1298</v>
      </c>
      <c r="N262" s="16" t="s">
        <v>1299</v>
      </c>
    </row>
    <row r="263" spans="1:14" ht="22.5" x14ac:dyDescent="0.2">
      <c r="A263" s="28" t="s">
        <v>1300</v>
      </c>
      <c r="B263" s="65">
        <v>43795</v>
      </c>
      <c r="C263" s="28" t="s">
        <v>1301</v>
      </c>
      <c r="D263" s="19" t="s">
        <v>25</v>
      </c>
      <c r="E263" s="19" t="s">
        <v>925</v>
      </c>
      <c r="F263" s="16"/>
      <c r="G263" s="16" t="s">
        <v>80</v>
      </c>
      <c r="H263" s="29" t="s">
        <v>81</v>
      </c>
      <c r="I263" s="17">
        <v>460</v>
      </c>
      <c r="J263" s="21">
        <v>43795</v>
      </c>
      <c r="K263" s="21">
        <v>43812</v>
      </c>
      <c r="L263" s="18">
        <v>460</v>
      </c>
      <c r="M263" s="18" t="s">
        <v>1302</v>
      </c>
      <c r="N263" s="16" t="s">
        <v>1303</v>
      </c>
    </row>
    <row r="264" spans="1:14" ht="22.5" x14ac:dyDescent="0.2">
      <c r="A264" s="28" t="s">
        <v>1304</v>
      </c>
      <c r="B264" s="65">
        <v>43795</v>
      </c>
      <c r="C264" s="28" t="s">
        <v>1305</v>
      </c>
      <c r="D264" s="19" t="s">
        <v>25</v>
      </c>
      <c r="E264" s="19" t="s">
        <v>925</v>
      </c>
      <c r="F264" s="16"/>
      <c r="G264" s="16" t="s">
        <v>1210</v>
      </c>
      <c r="H264" s="36" t="s">
        <v>1211</v>
      </c>
      <c r="I264" s="17">
        <v>150</v>
      </c>
      <c r="J264" s="21">
        <v>43803</v>
      </c>
      <c r="K264" s="21">
        <v>43816</v>
      </c>
      <c r="L264" s="18">
        <v>147.5</v>
      </c>
      <c r="M264" s="18" t="s">
        <v>1443</v>
      </c>
      <c r="N264" s="16" t="s">
        <v>1306</v>
      </c>
    </row>
    <row r="265" spans="1:14" x14ac:dyDescent="0.2">
      <c r="A265" s="28" t="s">
        <v>1307</v>
      </c>
      <c r="B265" s="65">
        <v>43797</v>
      </c>
      <c r="C265" s="28" t="s">
        <v>1308</v>
      </c>
      <c r="D265" s="19" t="s">
        <v>15</v>
      </c>
      <c r="E265" s="19" t="s">
        <v>875</v>
      </c>
      <c r="F265" s="16"/>
      <c r="G265" s="20" t="s">
        <v>1243</v>
      </c>
      <c r="H265" s="36" t="s">
        <v>750</v>
      </c>
      <c r="I265" s="17">
        <v>1613.7</v>
      </c>
      <c r="J265" s="21">
        <v>43738</v>
      </c>
      <c r="K265" s="21">
        <v>43861</v>
      </c>
      <c r="L265" s="35">
        <v>1613.7</v>
      </c>
      <c r="M265" s="18" t="s">
        <v>1309</v>
      </c>
      <c r="N265" s="16" t="s">
        <v>1310</v>
      </c>
    </row>
    <row r="266" spans="1:14" ht="33.75" x14ac:dyDescent="0.2">
      <c r="A266" s="28" t="s">
        <v>1311</v>
      </c>
      <c r="B266" s="65">
        <v>43797</v>
      </c>
      <c r="C266" s="28" t="s">
        <v>1312</v>
      </c>
      <c r="D266" s="16" t="s">
        <v>15</v>
      </c>
      <c r="E266" s="20" t="s">
        <v>53</v>
      </c>
      <c r="F266" s="16" t="s">
        <v>1313</v>
      </c>
      <c r="G266" s="16" t="s">
        <v>1314</v>
      </c>
      <c r="H266" s="29" t="s">
        <v>1315</v>
      </c>
      <c r="I266" s="17">
        <v>1680</v>
      </c>
      <c r="J266" s="21">
        <v>43804</v>
      </c>
      <c r="K266" s="21">
        <v>43813</v>
      </c>
      <c r="L266" s="18">
        <v>1680</v>
      </c>
      <c r="M266" s="18" t="s">
        <v>1316</v>
      </c>
      <c r="N266" s="16" t="s">
        <v>1317</v>
      </c>
    </row>
    <row r="267" spans="1:14" x14ac:dyDescent="0.2">
      <c r="A267" s="28" t="s">
        <v>1318</v>
      </c>
      <c r="B267" s="65">
        <v>43801</v>
      </c>
      <c r="C267" s="28" t="s">
        <v>1319</v>
      </c>
      <c r="D267" s="16" t="s">
        <v>75</v>
      </c>
      <c r="E267" s="16" t="s">
        <v>875</v>
      </c>
      <c r="F267" s="16"/>
      <c r="G267" s="16" t="s">
        <v>267</v>
      </c>
      <c r="H267" s="29" t="s">
        <v>268</v>
      </c>
      <c r="I267" s="17">
        <v>670</v>
      </c>
      <c r="J267" s="21">
        <v>43771</v>
      </c>
      <c r="K267" s="21">
        <v>43775</v>
      </c>
      <c r="L267" s="18">
        <v>670</v>
      </c>
      <c r="M267" s="18" t="s">
        <v>1320</v>
      </c>
      <c r="N267" s="16" t="s">
        <v>1321</v>
      </c>
    </row>
    <row r="268" spans="1:14" ht="22.5" x14ac:dyDescent="0.2">
      <c r="A268" s="28" t="s">
        <v>1322</v>
      </c>
      <c r="B268" s="65">
        <v>43801</v>
      </c>
      <c r="C268" s="28" t="s">
        <v>1323</v>
      </c>
      <c r="D268" s="19" t="s">
        <v>15</v>
      </c>
      <c r="E268" s="19" t="s">
        <v>875</v>
      </c>
      <c r="F268" s="16"/>
      <c r="G268" s="16" t="s">
        <v>1324</v>
      </c>
      <c r="H268" s="29" t="s">
        <v>1325</v>
      </c>
      <c r="I268" s="17">
        <v>585</v>
      </c>
      <c r="J268" s="21">
        <v>43772</v>
      </c>
      <c r="K268" s="21">
        <v>43782</v>
      </c>
      <c r="L268" s="18">
        <v>595.35</v>
      </c>
      <c r="M268" s="18" t="s">
        <v>1326</v>
      </c>
      <c r="N268" s="16" t="s">
        <v>1327</v>
      </c>
    </row>
    <row r="269" spans="1:14" x14ac:dyDescent="0.2">
      <c r="A269" s="28" t="s">
        <v>1328</v>
      </c>
      <c r="B269" s="65">
        <v>43802</v>
      </c>
      <c r="C269" s="28" t="s">
        <v>1329</v>
      </c>
      <c r="D269" s="19" t="s">
        <v>15</v>
      </c>
      <c r="E269" s="19" t="s">
        <v>875</v>
      </c>
      <c r="F269" s="16"/>
      <c r="G269" s="16" t="s">
        <v>675</v>
      </c>
      <c r="H269" s="29" t="s">
        <v>676</v>
      </c>
      <c r="I269" s="17">
        <v>325</v>
      </c>
      <c r="J269" s="21">
        <v>43831</v>
      </c>
      <c r="K269" s="21">
        <v>44196</v>
      </c>
      <c r="L269" s="18">
        <v>325</v>
      </c>
      <c r="M269" s="18" t="s">
        <v>1330</v>
      </c>
      <c r="N269" s="16" t="s">
        <v>1331</v>
      </c>
    </row>
    <row r="270" spans="1:14" ht="22.5" x14ac:dyDescent="0.2">
      <c r="A270" s="90" t="s">
        <v>1332</v>
      </c>
      <c r="B270" s="91">
        <v>43804</v>
      </c>
      <c r="C270" s="90" t="s">
        <v>1333</v>
      </c>
      <c r="D270" s="37" t="s">
        <v>15</v>
      </c>
      <c r="E270" s="37" t="s">
        <v>875</v>
      </c>
      <c r="F270" s="82"/>
      <c r="G270" s="82" t="s">
        <v>218</v>
      </c>
      <c r="H270" s="56" t="s">
        <v>224</v>
      </c>
      <c r="I270" s="92">
        <v>2500</v>
      </c>
      <c r="J270" s="93">
        <v>43709</v>
      </c>
      <c r="K270" s="93">
        <v>43769</v>
      </c>
      <c r="L270" s="77">
        <v>2487.44</v>
      </c>
      <c r="M270" s="77" t="s">
        <v>1334</v>
      </c>
      <c r="N270" s="82" t="s">
        <v>1335</v>
      </c>
    </row>
    <row r="271" spans="1:14" ht="69" customHeight="1" x14ac:dyDescent="0.2">
      <c r="A271" s="28" t="s">
        <v>1336</v>
      </c>
      <c r="B271" s="65">
        <v>43805</v>
      </c>
      <c r="C271" s="28" t="s">
        <v>1337</v>
      </c>
      <c r="D271" s="16" t="s">
        <v>15</v>
      </c>
      <c r="E271" s="16" t="s">
        <v>913</v>
      </c>
      <c r="F271" s="16" t="s">
        <v>1338</v>
      </c>
      <c r="G271" s="20" t="s">
        <v>583</v>
      </c>
      <c r="H271" s="29" t="s">
        <v>584</v>
      </c>
      <c r="I271" s="17">
        <v>14247.66</v>
      </c>
      <c r="J271" s="21">
        <v>43466</v>
      </c>
      <c r="K271" s="21">
        <v>44561</v>
      </c>
      <c r="L271" s="35">
        <f>3500+984.8+961+3696+526.4</f>
        <v>9668.1999999999989</v>
      </c>
      <c r="M271" s="18" t="s">
        <v>1437</v>
      </c>
      <c r="N271" s="16" t="s">
        <v>1438</v>
      </c>
    </row>
    <row r="272" spans="1:14" x14ac:dyDescent="0.2">
      <c r="A272" s="28" t="s">
        <v>1339</v>
      </c>
      <c r="B272" s="65">
        <v>43809</v>
      </c>
      <c r="C272" s="28" t="s">
        <v>478</v>
      </c>
      <c r="D272" s="19" t="s">
        <v>15</v>
      </c>
      <c r="E272" s="19" t="s">
        <v>875</v>
      </c>
      <c r="F272" s="16"/>
      <c r="G272" s="16" t="s">
        <v>39</v>
      </c>
      <c r="H272" s="29" t="s">
        <v>479</v>
      </c>
      <c r="I272" s="17">
        <v>3384</v>
      </c>
      <c r="J272" s="21">
        <v>43770</v>
      </c>
      <c r="K272" s="21">
        <v>44135</v>
      </c>
      <c r="L272" s="18">
        <v>3384</v>
      </c>
      <c r="M272" s="18" t="s">
        <v>1340</v>
      </c>
      <c r="N272" s="16" t="s">
        <v>1341</v>
      </c>
    </row>
    <row r="273" spans="1:14" x14ac:dyDescent="0.2">
      <c r="A273" s="86" t="s">
        <v>1342</v>
      </c>
      <c r="B273" s="65">
        <v>43810</v>
      </c>
      <c r="C273" s="28" t="s">
        <v>1343</v>
      </c>
      <c r="D273" s="19" t="s">
        <v>15</v>
      </c>
      <c r="E273" s="19" t="s">
        <v>875</v>
      </c>
      <c r="F273" s="16"/>
      <c r="G273" s="16" t="s">
        <v>90</v>
      </c>
      <c r="H273" s="29" t="s">
        <v>1293</v>
      </c>
      <c r="I273" s="17">
        <v>1100</v>
      </c>
      <c r="J273" s="21">
        <v>43808</v>
      </c>
      <c r="K273" s="21">
        <v>43870</v>
      </c>
      <c r="L273" s="35">
        <v>1100</v>
      </c>
      <c r="M273" s="18" t="s">
        <v>1344</v>
      </c>
      <c r="N273" s="16" t="s">
        <v>1345</v>
      </c>
    </row>
    <row r="274" spans="1:14" ht="22.5" x14ac:dyDescent="0.2">
      <c r="A274" s="28" t="s">
        <v>1346</v>
      </c>
      <c r="B274" s="65">
        <v>43810</v>
      </c>
      <c r="C274" s="28" t="s">
        <v>1347</v>
      </c>
      <c r="D274" s="16" t="s">
        <v>75</v>
      </c>
      <c r="E274" s="86" t="s">
        <v>913</v>
      </c>
      <c r="F274" s="16" t="s">
        <v>1429</v>
      </c>
      <c r="G274" s="16" t="s">
        <v>1348</v>
      </c>
      <c r="H274" s="29" t="s">
        <v>1349</v>
      </c>
      <c r="I274" s="17">
        <v>2340</v>
      </c>
      <c r="J274" s="21">
        <v>43808</v>
      </c>
      <c r="K274" s="21">
        <v>43811</v>
      </c>
      <c r="L274" s="18">
        <v>1500</v>
      </c>
      <c r="M274" s="18" t="s">
        <v>1350</v>
      </c>
      <c r="N274" s="16" t="s">
        <v>1351</v>
      </c>
    </row>
    <row r="275" spans="1:14" ht="22.5" x14ac:dyDescent="0.2">
      <c r="A275" s="28" t="s">
        <v>1352</v>
      </c>
      <c r="B275" s="65">
        <v>43810</v>
      </c>
      <c r="C275" s="28" t="s">
        <v>1353</v>
      </c>
      <c r="D275" s="19" t="s">
        <v>15</v>
      </c>
      <c r="E275" s="19" t="s">
        <v>875</v>
      </c>
      <c r="F275" s="16"/>
      <c r="G275" s="16" t="s">
        <v>1440</v>
      </c>
      <c r="H275" s="66" t="s">
        <v>594</v>
      </c>
      <c r="I275" s="17">
        <v>3300</v>
      </c>
      <c r="J275" s="21">
        <v>43739</v>
      </c>
      <c r="K275" s="21">
        <v>43921</v>
      </c>
      <c r="L275" s="35">
        <v>3300</v>
      </c>
      <c r="M275" s="18" t="s">
        <v>1458</v>
      </c>
      <c r="N275" s="16" t="s">
        <v>1459</v>
      </c>
    </row>
    <row r="276" spans="1:14" ht="22.5" x14ac:dyDescent="0.2">
      <c r="A276" s="28" t="s">
        <v>1354</v>
      </c>
      <c r="B276" s="65">
        <v>43810</v>
      </c>
      <c r="C276" s="86" t="s">
        <v>1355</v>
      </c>
      <c r="D276" s="16" t="s">
        <v>75</v>
      </c>
      <c r="E276" s="16" t="s">
        <v>875</v>
      </c>
      <c r="F276" s="16"/>
      <c r="G276" s="16" t="s">
        <v>189</v>
      </c>
      <c r="H276" s="29" t="s">
        <v>190</v>
      </c>
      <c r="I276" s="17">
        <v>4710</v>
      </c>
      <c r="J276" s="21">
        <v>43781</v>
      </c>
      <c r="K276" s="21">
        <v>43794</v>
      </c>
      <c r="L276" s="35">
        <v>4707.5</v>
      </c>
      <c r="M276" s="18" t="s">
        <v>1356</v>
      </c>
      <c r="N276" s="16" t="s">
        <v>1357</v>
      </c>
    </row>
    <row r="277" spans="1:14" x14ac:dyDescent="0.2">
      <c r="A277" s="28" t="s">
        <v>1358</v>
      </c>
      <c r="B277" s="65">
        <v>43810</v>
      </c>
      <c r="C277" s="28" t="s">
        <v>1359</v>
      </c>
      <c r="D277" s="19" t="s">
        <v>25</v>
      </c>
      <c r="E277" s="19" t="s">
        <v>925</v>
      </c>
      <c r="F277" s="16"/>
      <c r="G277" s="16" t="s">
        <v>114</v>
      </c>
      <c r="H277" s="29" t="s">
        <v>115</v>
      </c>
      <c r="I277" s="17">
        <v>750</v>
      </c>
      <c r="J277" s="21">
        <v>43808</v>
      </c>
      <c r="K277" s="21">
        <v>43830</v>
      </c>
      <c r="L277" s="35">
        <f>509.8+107.75+43</f>
        <v>660.55</v>
      </c>
      <c r="M277" s="18" t="s">
        <v>1360</v>
      </c>
      <c r="N277" s="16" t="s">
        <v>1361</v>
      </c>
    </row>
    <row r="278" spans="1:14" x14ac:dyDescent="0.2">
      <c r="A278" s="28" t="s">
        <v>1362</v>
      </c>
      <c r="B278" s="65">
        <v>43810</v>
      </c>
      <c r="C278" s="28" t="s">
        <v>1363</v>
      </c>
      <c r="D278" s="16" t="s">
        <v>75</v>
      </c>
      <c r="E278" s="16" t="s">
        <v>875</v>
      </c>
      <c r="F278" s="16"/>
      <c r="G278" s="16" t="s">
        <v>105</v>
      </c>
      <c r="H278" s="29" t="s">
        <v>106</v>
      </c>
      <c r="I278" s="17">
        <v>1600</v>
      </c>
      <c r="J278" s="21">
        <v>43818</v>
      </c>
      <c r="K278" s="21">
        <v>43818</v>
      </c>
      <c r="L278" s="35">
        <v>1600</v>
      </c>
      <c r="M278" s="18" t="s">
        <v>1364</v>
      </c>
      <c r="N278" s="16" t="s">
        <v>1365</v>
      </c>
    </row>
    <row r="279" spans="1:14" x14ac:dyDescent="0.2">
      <c r="A279" s="28" t="s">
        <v>1366</v>
      </c>
      <c r="B279" s="65">
        <v>43811</v>
      </c>
      <c r="C279" s="16" t="s">
        <v>1367</v>
      </c>
      <c r="D279" s="19" t="s">
        <v>15</v>
      </c>
      <c r="E279" s="19" t="s">
        <v>875</v>
      </c>
      <c r="F279" s="16"/>
      <c r="G279" s="16" t="s">
        <v>1368</v>
      </c>
      <c r="H279" s="29" t="s">
        <v>1369</v>
      </c>
      <c r="I279" s="17">
        <v>1430</v>
      </c>
      <c r="J279" s="21">
        <v>43819</v>
      </c>
      <c r="K279" s="21">
        <v>44185</v>
      </c>
      <c r="L279" s="35">
        <v>1430</v>
      </c>
      <c r="M279" s="18" t="s">
        <v>1370</v>
      </c>
      <c r="N279" s="16" t="s">
        <v>1371</v>
      </c>
    </row>
    <row r="280" spans="1:14" ht="22.5" x14ac:dyDescent="0.2">
      <c r="A280" s="28" t="s">
        <v>1372</v>
      </c>
      <c r="B280" s="65">
        <v>43812</v>
      </c>
      <c r="C280" s="86" t="s">
        <v>1373</v>
      </c>
      <c r="D280" s="19" t="s">
        <v>15</v>
      </c>
      <c r="E280" s="19" t="s">
        <v>875</v>
      </c>
      <c r="F280" s="16"/>
      <c r="G280" s="16" t="s">
        <v>145</v>
      </c>
      <c r="H280" s="36" t="s">
        <v>146</v>
      </c>
      <c r="I280" s="17">
        <v>1500</v>
      </c>
      <c r="J280" s="21">
        <v>43617</v>
      </c>
      <c r="K280" s="21">
        <v>43845</v>
      </c>
      <c r="L280" s="35">
        <f>200+200+200</f>
        <v>600</v>
      </c>
      <c r="M280" s="18" t="s">
        <v>1374</v>
      </c>
      <c r="N280" s="16" t="s">
        <v>1375</v>
      </c>
    </row>
    <row r="281" spans="1:14" x14ac:dyDescent="0.2">
      <c r="A281" s="28" t="s">
        <v>1376</v>
      </c>
      <c r="B281" s="65">
        <v>43812</v>
      </c>
      <c r="C281" s="28" t="s">
        <v>1377</v>
      </c>
      <c r="D281" s="19" t="s">
        <v>25</v>
      </c>
      <c r="E281" s="19" t="s">
        <v>925</v>
      </c>
      <c r="F281" s="16"/>
      <c r="G281" s="16" t="s">
        <v>1167</v>
      </c>
      <c r="H281" s="29" t="s">
        <v>1168</v>
      </c>
      <c r="I281" s="17">
        <v>180</v>
      </c>
      <c r="J281" s="21">
        <v>43799</v>
      </c>
      <c r="K281" s="21">
        <v>44165</v>
      </c>
      <c r="L281" s="35">
        <f>120</f>
        <v>120</v>
      </c>
      <c r="M281" s="18" t="s">
        <v>1378</v>
      </c>
      <c r="N281" s="16" t="s">
        <v>1379</v>
      </c>
    </row>
    <row r="282" spans="1:14" ht="22.5" x14ac:dyDescent="0.2">
      <c r="A282" s="28" t="s">
        <v>1380</v>
      </c>
      <c r="B282" s="65">
        <v>43812</v>
      </c>
      <c r="C282" s="86" t="s">
        <v>1381</v>
      </c>
      <c r="D282" s="19" t="s">
        <v>15</v>
      </c>
      <c r="E282" s="19" t="s">
        <v>875</v>
      </c>
      <c r="F282" s="16"/>
      <c r="G282" s="19" t="s">
        <v>60</v>
      </c>
      <c r="H282" s="36" t="s">
        <v>61</v>
      </c>
      <c r="I282" s="17">
        <v>3000</v>
      </c>
      <c r="J282" s="21">
        <v>43785</v>
      </c>
      <c r="K282" s="21">
        <v>43480</v>
      </c>
      <c r="L282" s="35">
        <f>1067.35+1153.21+974.86</f>
        <v>3195.42</v>
      </c>
      <c r="M282" s="18" t="s">
        <v>1382</v>
      </c>
      <c r="N282" s="16" t="s">
        <v>1383</v>
      </c>
    </row>
    <row r="283" spans="1:14" x14ac:dyDescent="0.2">
      <c r="A283" s="28" t="s">
        <v>1384</v>
      </c>
      <c r="B283" s="65">
        <v>43812</v>
      </c>
      <c r="C283" s="28" t="s">
        <v>1385</v>
      </c>
      <c r="D283" s="19" t="s">
        <v>25</v>
      </c>
      <c r="E283" s="19" t="s">
        <v>925</v>
      </c>
      <c r="F283" s="16"/>
      <c r="G283" s="16" t="s">
        <v>1045</v>
      </c>
      <c r="H283" s="29" t="s">
        <v>1046</v>
      </c>
      <c r="I283" s="17">
        <v>568</v>
      </c>
      <c r="J283" s="21">
        <v>43815</v>
      </c>
      <c r="K283" s="21">
        <v>43830</v>
      </c>
      <c r="L283" s="35">
        <v>624.79999999999995</v>
      </c>
      <c r="M283" s="18" t="s">
        <v>1386</v>
      </c>
      <c r="N283" s="16" t="s">
        <v>1387</v>
      </c>
    </row>
    <row r="284" spans="1:14" x14ac:dyDescent="0.2">
      <c r="A284" s="28" t="s">
        <v>1388</v>
      </c>
      <c r="B284" s="65">
        <v>43816</v>
      </c>
      <c r="C284" s="28" t="s">
        <v>1389</v>
      </c>
      <c r="D284" s="19" t="s">
        <v>15</v>
      </c>
      <c r="E284" s="19" t="s">
        <v>875</v>
      </c>
      <c r="F284" s="16"/>
      <c r="G284" s="16" t="s">
        <v>1390</v>
      </c>
      <c r="H284" s="29" t="s">
        <v>945</v>
      </c>
      <c r="I284" s="17">
        <v>4800</v>
      </c>
      <c r="J284" s="21">
        <v>43831</v>
      </c>
      <c r="K284" s="21">
        <v>44926</v>
      </c>
      <c r="L284" s="35"/>
      <c r="M284" s="18" t="s">
        <v>1391</v>
      </c>
      <c r="N284" s="16" t="s">
        <v>1392</v>
      </c>
    </row>
    <row r="285" spans="1:14" ht="22.5" x14ac:dyDescent="0.2">
      <c r="A285" s="28" t="s">
        <v>1393</v>
      </c>
      <c r="B285" s="65">
        <v>43817</v>
      </c>
      <c r="C285" s="28" t="s">
        <v>1394</v>
      </c>
      <c r="D285" s="16" t="s">
        <v>15</v>
      </c>
      <c r="E285" s="16" t="s">
        <v>913</v>
      </c>
      <c r="F285" s="16" t="s">
        <v>1395</v>
      </c>
      <c r="G285" s="16" t="s">
        <v>150</v>
      </c>
      <c r="H285" s="29" t="s">
        <v>151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18" t="s">
        <v>1396</v>
      </c>
      <c r="N285" s="16" t="s">
        <v>1397</v>
      </c>
    </row>
    <row r="286" spans="1:14" x14ac:dyDescent="0.2">
      <c r="A286" s="28" t="s">
        <v>1398</v>
      </c>
      <c r="B286" s="65">
        <v>43817</v>
      </c>
      <c r="C286" s="28" t="s">
        <v>1399</v>
      </c>
      <c r="D286" s="19" t="s">
        <v>25</v>
      </c>
      <c r="E286" s="19" t="s">
        <v>925</v>
      </c>
      <c r="F286" s="16"/>
      <c r="G286" s="16" t="s">
        <v>1400</v>
      </c>
      <c r="H286" s="29" t="s">
        <v>1401</v>
      </c>
      <c r="I286" s="17">
        <v>50</v>
      </c>
      <c r="J286" s="21">
        <v>43817</v>
      </c>
      <c r="K286" s="21">
        <v>43819</v>
      </c>
      <c r="L286" s="35">
        <v>50</v>
      </c>
      <c r="M286" s="18" t="s">
        <v>1402</v>
      </c>
      <c r="N286" s="16" t="s">
        <v>1403</v>
      </c>
    </row>
    <row r="287" spans="1:14" ht="22.5" x14ac:dyDescent="0.2">
      <c r="A287" s="28" t="s">
        <v>1404</v>
      </c>
      <c r="B287" s="65">
        <v>43817</v>
      </c>
      <c r="C287" s="28" t="s">
        <v>1405</v>
      </c>
      <c r="D287" s="19" t="s">
        <v>15</v>
      </c>
      <c r="E287" s="19" t="s">
        <v>875</v>
      </c>
      <c r="F287" s="16"/>
      <c r="G287" s="16" t="s">
        <v>150</v>
      </c>
      <c r="H287" s="29" t="s">
        <v>151</v>
      </c>
      <c r="I287" s="17">
        <v>250</v>
      </c>
      <c r="J287" s="21">
        <v>43814</v>
      </c>
      <c r="K287" s="21">
        <v>44180</v>
      </c>
      <c r="L287" s="35"/>
      <c r="M287" s="18" t="s">
        <v>1406</v>
      </c>
      <c r="N287" s="16" t="s">
        <v>1461</v>
      </c>
    </row>
    <row r="288" spans="1:14" x14ac:dyDescent="0.2">
      <c r="A288" s="28" t="s">
        <v>1407</v>
      </c>
      <c r="B288" s="65">
        <v>43817</v>
      </c>
      <c r="C288" s="28" t="s">
        <v>1408</v>
      </c>
      <c r="D288" s="19" t="s">
        <v>25</v>
      </c>
      <c r="E288" s="19" t="s">
        <v>925</v>
      </c>
      <c r="F288" s="16"/>
      <c r="G288" s="16" t="s">
        <v>583</v>
      </c>
      <c r="H288" s="29" t="s">
        <v>584</v>
      </c>
      <c r="I288" s="17">
        <v>1507</v>
      </c>
      <c r="J288" s="21">
        <v>43822</v>
      </c>
      <c r="K288" s="21">
        <v>43822</v>
      </c>
      <c r="L288" s="35">
        <v>1507</v>
      </c>
      <c r="M288" s="18" t="s">
        <v>1409</v>
      </c>
      <c r="N288" s="16" t="s">
        <v>1410</v>
      </c>
    </row>
    <row r="289" spans="1:14" x14ac:dyDescent="0.25">
      <c r="A289" s="70" t="s">
        <v>1411</v>
      </c>
      <c r="B289" s="65">
        <v>43818</v>
      </c>
      <c r="C289" s="16" t="s">
        <v>1412</v>
      </c>
      <c r="D289" s="19" t="s">
        <v>25</v>
      </c>
      <c r="E289" s="19" t="s">
        <v>925</v>
      </c>
      <c r="F289" s="16"/>
      <c r="G289" s="16" t="s">
        <v>1413</v>
      </c>
      <c r="H289" s="29" t="s">
        <v>1414</v>
      </c>
      <c r="I289" s="17">
        <v>172.9</v>
      </c>
      <c r="J289" s="21">
        <v>43819</v>
      </c>
      <c r="K289" s="21">
        <v>43819</v>
      </c>
      <c r="L289" s="35">
        <v>172.9</v>
      </c>
      <c r="M289" s="18" t="s">
        <v>1415</v>
      </c>
      <c r="N289" s="16" t="s">
        <v>1416</v>
      </c>
    </row>
    <row r="290" spans="1:14" ht="22.5" x14ac:dyDescent="0.2">
      <c r="A290" s="28" t="s">
        <v>1417</v>
      </c>
      <c r="B290" s="65">
        <v>43819</v>
      </c>
      <c r="C290" s="28" t="s">
        <v>1418</v>
      </c>
      <c r="D290" s="19" t="s">
        <v>15</v>
      </c>
      <c r="E290" s="19" t="s">
        <v>875</v>
      </c>
      <c r="F290" s="16"/>
      <c r="G290" s="16" t="s">
        <v>1419</v>
      </c>
      <c r="H290" s="29" t="s">
        <v>1420</v>
      </c>
      <c r="I290" s="17">
        <v>75</v>
      </c>
      <c r="J290" s="21">
        <v>43816</v>
      </c>
      <c r="K290" s="21">
        <v>43817</v>
      </c>
      <c r="L290" s="35">
        <v>67.430000000000007</v>
      </c>
      <c r="M290" s="18" t="s">
        <v>1421</v>
      </c>
      <c r="N290" s="16" t="s">
        <v>1422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2021-07-22T13:56:22Z</dcterms:modified>
</cp:coreProperties>
</file>