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30" windowHeight="119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L88" i="1"/>
  <c r="L85"/>
  <c r="L81"/>
  <c r="L75"/>
  <c r="L64"/>
  <c r="L62"/>
  <c r="L59"/>
  <c r="L53"/>
  <c r="L43"/>
  <c r="L32"/>
  <c r="L31"/>
  <c r="L27"/>
  <c r="L26"/>
  <c r="L20"/>
  <c r="L18"/>
  <c r="L14"/>
  <c r="L12"/>
  <c r="L128"/>
  <c r="L126"/>
  <c r="L103"/>
  <c r="L101"/>
  <c r="L99"/>
  <c r="L83" l="1"/>
  <c r="L37" l="1"/>
  <c r="L69" l="1"/>
  <c r="L41" l="1"/>
  <c r="L38" l="1"/>
</calcChain>
</file>

<file path=xl/sharedStrings.xml><?xml version="1.0" encoding="utf-8"?>
<sst xmlns="http://schemas.openxmlformats.org/spreadsheetml/2006/main" count="1316" uniqueCount="869">
  <si>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</si>
  <si>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</si>
  <si>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</si>
  <si>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</si>
  <si>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</si>
  <si>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</si>
  <si>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</si>
  <si>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</si>
  <si>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</si>
  <si>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</si>
  <si>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</si>
  <si>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</si>
  <si>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</si>
  <si>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</si>
  <si>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</si>
  <si>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</si>
  <si>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</si>
  <si>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</si>
  <si>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</si>
  <si>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</si>
  <si>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</si>
  <si>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</si>
  <si>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</si>
  <si>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</si>
  <si>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</si>
  <si>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</si>
  <si>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</si>
  <si>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</si>
  <si>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</si>
  <si>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</si>
  <si>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</si>
  <si>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</si>
  <si>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</si>
  <si>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</si>
  <si>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</si>
  <si>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</si>
  <si>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</si>
  <si>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</si>
  <si>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</si>
  <si>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</si>
  <si>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</si>
  <si>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</si>
  <si>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</si>
  <si>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</si>
  <si>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</si>
  <si>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</si>
  <si>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</si>
  <si>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</si>
  <si>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</si>
  <si>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</si>
  <si>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</si>
  <si>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</si>
  <si>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</si>
  <si>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</si>
  <si>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</si>
  <si>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</si>
  <si>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</si>
  <si>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</si>
  <si>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</si>
  <si>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</si>
  <si>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</si>
  <si>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</si>
  <si>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</si>
  <si>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</si>
  <si>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</si>
  <si>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</si>
  <si>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</si>
  <si>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</si>
  <si>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</si>
  <si>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</si>
  <si>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</si>
  <si>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</si>
  <si>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</si>
  <si>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</si>
  <si>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</si>
  <si>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</si>
  <si>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</si>
  <si>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</si>
  <si>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</si>
  <si>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</si>
  <si>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</si>
  <si>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</si>
  <si>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</si>
  <si>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</si>
  <si>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</si>
  <si>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</si>
  <si>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</si>
  <si>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</si>
  <si>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</si>
  <si>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</si>
  <si>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</si>
  <si>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</si>
  <si>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</si>
  <si>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</si>
  <si>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</si>
  <si>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</si>
  <si>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</si>
  <si>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</si>
  <si>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</si>
  <si>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</si>
  <si>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</si>
  <si>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</si>
  <si>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</si>
  <si>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</si>
  <si>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</si>
  <si>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</si>
  <si>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</si>
  <si>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</si>
  <si>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</si>
  <si>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</si>
  <si>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</si>
  <si>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</si>
  <si>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</si>
  <si>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</si>
  <si>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</si>
  <si>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</si>
  <si>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</si>
  <si>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</si>
  <si>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</si>
  <si>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</si>
  <si>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</si>
  <si>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</si>
  <si>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</si>
  <si>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</si>
  <si>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</si>
  <si>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</si>
  <si>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</si>
  <si>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</si>
  <si>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</si>
  <si>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</si>
  <si>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</si>
  <si>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</si>
  <si>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</si>
  <si>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</si>
  <si>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</si>
  <si>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</si>
  <si>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</si>
  <si>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</si>
  <si>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</si>
  <si>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</si>
  <si>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</si>
  <si>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</si>
  <si>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</si>
  <si>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</si>
  <si>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</si>
  <si>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</si>
  <si>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</si>
  <si>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</si>
  <si>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</si>
  <si>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</si>
  <si>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</si>
  <si>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</si>
  <si>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</si>
  <si>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Z3926E4C33</t>
  </si>
  <si>
    <t>Incarico per fornitura di servizi notarili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</si>
  <si>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</si>
  <si>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</si>
  <si>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</si>
  <si>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</si>
  <si>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</si>
  <si>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</si>
  <si>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</si>
  <si>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</si>
  <si>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</si>
  <si>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</si>
  <si>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</si>
  <si>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</si>
  <si>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</si>
  <si>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</si>
  <si>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</si>
  <si>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</si>
  <si>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</si>
  <si>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</si>
  <si>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</si>
  <si>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</si>
  <si>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</si>
  <si>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</si>
  <si>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</si>
  <si>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</si>
  <si>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</si>
  <si>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</si>
  <si>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</si>
  <si>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</si>
  <si>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</si>
  <si>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</si>
  <si>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</si>
  <si>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</si>
  <si>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</si>
  <si>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</si>
  <si>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</si>
  <si>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</si>
  <si>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</si>
  <si>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</si>
  <si>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</si>
  <si>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</si>
  <si>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</si>
  <si>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</si>
  <si>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</si>
  <si>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</si>
  <si>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</si>
  <si>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</si>
  <si>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</si>
  <si>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</si>
  <si>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</si>
  <si>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</si>
  <si>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</si>
  <si>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</si>
  <si>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</si>
  <si>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</si>
  <si>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</si>
  <si>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</si>
  <si>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</si>
  <si>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</si>
  <si>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</si>
  <si>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</si>
  <si>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</si>
  <si>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</si>
  <si>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</si>
  <si>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</si>
  <si>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</si>
  <si>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</si>
  <si>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</si>
  <si>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</si>
  <si>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</si>
  <si>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</si>
  <si>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</si>
  <si>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</si>
  <si>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Ordine n. 45 del 11/025/2019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</si>
  <si>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</si>
  <si>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</si>
  <si>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</si>
  <si>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</si>
  <si>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</si>
  <si>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</si>
  <si>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</si>
  <si>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</si>
  <si>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</si>
  <si>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</si>
  <si>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</si>
  <si>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</si>
  <si>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</si>
  <si>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</si>
  <si>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</si>
  <si>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</si>
  <si>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</si>
  <si>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</si>
  <si>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</si>
  <si>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</si>
  <si>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</si>
  <si>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</si>
  <si>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</si>
  <si>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</si>
  <si>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</si>
  <si>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</si>
  <si>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</si>
  <si>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</si>
  <si>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</si>
  <si>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</si>
  <si>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</si>
  <si>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</si>
  <si>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</si>
  <si>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</si>
  <si>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</si>
  <si>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</si>
  <si>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</si>
  <si>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</si>
  <si>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</si>
  <si>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</si>
  <si>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</si>
  <si>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</si>
  <si>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</si>
  <si>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</si>
  <si>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</si>
  <si>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</si>
  <si>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</si>
  <si>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</si>
  <si>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</si>
  <si>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</si>
  <si>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</si>
  <si>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</si>
  <si>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</si>
  <si>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</si>
  <si>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</si>
  <si>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</si>
  <si>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</si>
  <si>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</si>
  <si>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</si>
  <si>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</si>
  <si>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</si>
  <si>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</si>
  <si>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</si>
  <si>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</si>
  <si>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</si>
  <si>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</si>
  <si>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</si>
  <si>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</si>
  <si>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</si>
  <si>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</si>
  <si>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</si>
  <si>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</si>
  <si>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</si>
  <si>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 xml:space="preserve">Documento di stipula RDO n. 2228212 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</si>
  <si>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</si>
  <si>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</si>
  <si>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</si>
  <si>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</si>
  <si>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</si>
  <si>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</si>
  <si>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0000643 del 11/01/2019</t>
  </si>
  <si>
    <t>Prot. 0000635 del 11/01/2019</t>
  </si>
  <si>
    <t>Prot. 0000544 del 09/01/2019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</si>
  <si>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</si>
  <si>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</si>
  <si>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</si>
  <si>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</si>
  <si>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</si>
  <si>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</si>
  <si>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</si>
  <si>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</si>
  <si>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</si>
  <si>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</si>
  <si>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</si>
  <si>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</si>
  <si>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</si>
  <si>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</si>
  <si>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</si>
  <si>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</si>
  <si>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</si>
  <si>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</si>
  <si>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</si>
  <si>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</si>
  <si>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</si>
  <si>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Notaio Pasqualini Gian Luca</t>
  </si>
  <si>
    <t>01225000551</t>
  </si>
  <si>
    <t>Accettazione offerta 04/03/2019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</si>
  <si>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</si>
  <si>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</si>
  <si>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</si>
  <si>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</si>
  <si>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</si>
  <si>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</si>
  <si>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</si>
  <si>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</si>
  <si>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</si>
  <si>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</si>
  <si>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</si>
  <si>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</si>
  <si>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</si>
  <si>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</si>
  <si>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</si>
  <si>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</si>
  <si>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</si>
  <si>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</si>
  <si>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</si>
  <si>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</si>
  <si>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</si>
  <si>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</si>
  <si>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</si>
  <si>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</si>
  <si>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</si>
  <si>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</si>
  <si>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</si>
  <si>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</si>
  <si>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</si>
  <si>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</si>
  <si>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</si>
  <si>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</si>
  <si>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</si>
  <si>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</si>
  <si>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</si>
  <si>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</si>
  <si>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</si>
  <si>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</si>
  <si>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</si>
  <si>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</si>
  <si>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</si>
  <si>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</si>
  <si>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</si>
  <si>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</si>
  <si>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</si>
  <si>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</si>
  <si>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</si>
  <si>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</si>
  <si>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</si>
  <si>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</si>
  <si>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</si>
  <si>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RDO Mepa 2238340</t>
  </si>
  <si>
    <t>Prot. 0003966 del 14/03/2019</t>
  </si>
  <si>
    <t>RDO Mepa 2226887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</si>
  <si>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</si>
  <si>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</si>
  <si>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</si>
  <si>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</si>
  <si>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</si>
  <si>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</si>
  <si>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</si>
  <si>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0001635 del 29/01/2019</t>
  </si>
  <si>
    <t>Prot. 0001636 del 29/01/2019</t>
  </si>
  <si>
    <t>Prot. 0002242 del 11/02/2019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</si>
  <si>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</si>
  <si>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</si>
  <si>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</si>
  <si>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</si>
  <si>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</si>
  <si>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</si>
  <si>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</si>
  <si>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</si>
  <si>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</si>
  <si>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</si>
  <si>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</si>
  <si>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</si>
  <si>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</si>
  <si>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</si>
  <si>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</si>
  <si>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</si>
  <si>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</si>
  <si>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</si>
  <si>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</si>
  <si>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</si>
  <si>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</si>
  <si>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</si>
  <si>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</si>
  <si>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</si>
  <si>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</si>
  <si>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</si>
  <si>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</si>
  <si>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</si>
  <si>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</si>
  <si>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</si>
  <si>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</si>
  <si>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</si>
  <si>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</si>
  <si>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</si>
  <si>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</si>
  <si>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</si>
  <si>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</si>
  <si>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</si>
  <si>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</si>
  <si>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</si>
  <si>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</si>
  <si>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</si>
  <si>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</si>
  <si>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</si>
  <si>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</si>
  <si>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</si>
  <si>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</si>
  <si>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</si>
  <si>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</si>
  <si>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</si>
  <si>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</si>
  <si>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</si>
  <si>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</si>
  <si>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</si>
  <si>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</si>
  <si>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</si>
  <si>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</si>
  <si>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</si>
  <si>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Ordine n. 40 del 05/02/2019</t>
  </si>
  <si>
    <t>Ordine n. 70 del 06/03/2019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</si>
  <si>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</si>
  <si>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</si>
  <si>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</si>
  <si>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</si>
  <si>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</si>
  <si>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</si>
  <si>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</si>
  <si>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</si>
  <si>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</si>
  <si>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 xml:space="preserve">Ordine n. 24 del 25/01/2019            </t>
  </si>
  <si>
    <t>Prot. 0001926 del 04/02/2019                Prot. 0004516 del 27/03/2019</t>
  </si>
  <si>
    <t>Prot. 0001945 del 25/02/2019             Prot. 0001945 del 05/02/2019</t>
  </si>
  <si>
    <t>Modulo d'ordine Enel X Recharge oppure ordine n. 84 del 27/03/2019</t>
  </si>
  <si>
    <t>Prot. 0004736 del 02/04/2019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</si>
  <si>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</si>
  <si>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</si>
  <si>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</si>
  <si>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</si>
  <si>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</si>
  <si>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</si>
  <si>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</si>
  <si>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</si>
  <si>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</si>
  <si>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</si>
  <si>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</si>
  <si>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</si>
  <si>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</si>
  <si>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</si>
  <si>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Prot. 0005281 del 17/04/2019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</si>
  <si>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</si>
  <si>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</si>
  <si>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</si>
  <si>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</si>
  <si>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</si>
  <si>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</si>
  <si>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</si>
  <si>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</si>
  <si>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</si>
  <si>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</si>
  <si>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</si>
  <si>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</si>
  <si>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</si>
  <si>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</si>
  <si>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</si>
  <si>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</si>
  <si>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</si>
  <si>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</si>
  <si>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</si>
  <si>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</si>
  <si>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</si>
  <si>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</si>
  <si>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</si>
  <si>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</si>
  <si>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</si>
  <si>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</si>
  <si>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</si>
  <si>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</si>
  <si>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</si>
  <si>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</si>
  <si>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</si>
  <si>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</si>
  <si>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</si>
  <si>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</si>
  <si>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</si>
  <si>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</si>
  <si>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</si>
  <si>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</si>
  <si>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</si>
  <si>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</si>
  <si>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</si>
  <si>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</si>
  <si>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</si>
  <si>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</si>
  <si>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</si>
  <si>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</si>
  <si>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</si>
  <si>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</si>
  <si>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</si>
  <si>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</si>
  <si>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</si>
  <si>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</si>
  <si>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</si>
  <si>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</si>
  <si>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</si>
  <si>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</si>
  <si>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</si>
  <si>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</si>
  <si>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</si>
  <si>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</si>
  <si>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</si>
  <si>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</si>
  <si>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</si>
  <si>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</si>
  <si>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</si>
  <si>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</si>
  <si>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</si>
  <si>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</si>
  <si>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</si>
  <si>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</si>
  <si>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</si>
  <si>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</si>
  <si>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</si>
  <si>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</si>
  <si>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</si>
  <si>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</si>
  <si>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</si>
  <si>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</si>
  <si>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</si>
  <si>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</si>
  <si>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</si>
  <si>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</si>
  <si>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</si>
  <si>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</si>
  <si>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</si>
  <si>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</si>
  <si>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</si>
  <si>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</si>
  <si>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</si>
  <si>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</si>
  <si>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</si>
  <si>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</si>
  <si>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</si>
  <si>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</si>
  <si>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</si>
  <si>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</si>
  <si>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</si>
  <si>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</si>
  <si>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</si>
  <si>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</si>
  <si>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</si>
  <si>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</si>
  <si>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</si>
  <si>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</si>
  <si>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</si>
  <si>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</si>
  <si>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</si>
  <si>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</si>
  <si>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</si>
  <si>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</si>
  <si>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</si>
  <si>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</si>
  <si>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</si>
  <si>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</si>
  <si>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</si>
  <si>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</si>
  <si>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</si>
  <si>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</si>
  <si>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</si>
  <si>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</si>
  <si>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</si>
  <si>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</si>
  <si>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</si>
  <si>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</si>
  <si>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</si>
  <si>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</si>
  <si>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</si>
  <si>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</si>
  <si>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</si>
  <si>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</si>
  <si>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</si>
  <si>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</si>
  <si>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</si>
  <si>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</si>
  <si>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</si>
  <si>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</si>
  <si>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</si>
  <si>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</si>
  <si>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</si>
  <si>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</si>
  <si>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</si>
  <si>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</si>
  <si>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</si>
  <si>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</si>
  <si>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</si>
  <si>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</si>
  <si>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</si>
  <si>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</si>
  <si>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</si>
  <si>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</si>
  <si>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</si>
  <si>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</si>
  <si>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</si>
  <si>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</si>
  <si>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</si>
  <si>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</si>
  <si>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</si>
  <si>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</si>
  <si>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</si>
  <si>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</si>
  <si>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</si>
  <si>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</si>
  <si>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</si>
  <si>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</si>
  <si>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</si>
  <si>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</si>
  <si>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</si>
  <si>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</si>
  <si>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</si>
  <si>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</si>
  <si>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</si>
  <si>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</si>
  <si>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</si>
  <si>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</si>
  <si>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</si>
  <si>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</si>
  <si>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</si>
  <si>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</si>
  <si>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</si>
  <si>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</si>
  <si>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</si>
  <si>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</si>
  <si>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</si>
  <si>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</si>
  <si>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</si>
  <si>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</si>
  <si>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</si>
  <si>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</si>
  <si>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</si>
  <si>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</si>
  <si>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</si>
  <si>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</si>
  <si>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</si>
  <si>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</si>
  <si>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</si>
  <si>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</si>
  <si>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</si>
  <si>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</si>
  <si>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</si>
  <si>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</si>
  <si>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</si>
  <si>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</si>
  <si>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</si>
  <si>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</si>
  <si>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</si>
  <si>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</si>
  <si>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</si>
  <si>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</si>
  <si>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</si>
  <si>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</si>
  <si>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</si>
  <si>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</si>
  <si>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</si>
  <si>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</si>
  <si>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</si>
  <si>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</si>
  <si>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</si>
  <si>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</si>
  <si>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</si>
  <si>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</si>
  <si>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</si>
  <si>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</si>
  <si>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</si>
  <si>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</si>
  <si>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</si>
  <si>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</si>
  <si>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</si>
  <si>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</si>
  <si>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</si>
  <si>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</si>
  <si>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</si>
  <si>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</si>
  <si>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</si>
  <si>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</si>
  <si>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</si>
  <si>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</si>
  <si>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 xml:space="preserve">Prot. 0006526 del 20/05/2019       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</si>
  <si>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</si>
  <si>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</si>
  <si>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</si>
  <si>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</si>
  <si>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</si>
  <si>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</si>
  <si>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</si>
  <si>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</si>
  <si>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</si>
  <si>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</si>
  <si>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</si>
  <si>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</si>
  <si>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</si>
  <si>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</si>
  <si>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</si>
  <si>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</si>
  <si>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</si>
  <si>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</si>
  <si>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</si>
  <si>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</si>
  <si>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</si>
  <si>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</si>
  <si>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</si>
  <si>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</si>
  <si>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</si>
  <si>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</si>
  <si>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</si>
  <si>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</si>
  <si>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</si>
  <si>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</si>
  <si>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</si>
  <si>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</si>
  <si>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</si>
  <si>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</si>
  <si>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</si>
  <si>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</si>
  <si>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</si>
  <si>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</si>
  <si>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</si>
  <si>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</si>
  <si>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</si>
  <si>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Prot. 0006922 del 28/05/2019</t>
  </si>
  <si>
    <t>Ordine n. 146 del 27/05/2019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</si>
  <si>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</si>
  <si>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</si>
  <si>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</si>
  <si>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</si>
  <si>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</si>
  <si>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</si>
  <si>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</si>
  <si>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</si>
  <si>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</si>
  <si>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</si>
  <si>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</si>
  <si>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</si>
  <si>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</si>
  <si>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</si>
  <si>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</si>
  <si>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</si>
  <si>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</si>
  <si>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</si>
  <si>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</si>
  <si>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</si>
  <si>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</si>
  <si>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</si>
  <si>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</si>
  <si>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</si>
  <si>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</si>
  <si>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</si>
  <si>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</si>
  <si>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</si>
  <si>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</si>
  <si>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</si>
  <si>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</si>
  <si>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</si>
  <si>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</si>
  <si>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</si>
  <si>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</si>
  <si>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</si>
  <si>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</si>
  <si>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</si>
  <si>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</si>
  <si>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</si>
  <si>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</si>
  <si>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</si>
  <si>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</si>
  <si>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</si>
  <si>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</si>
  <si>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</si>
  <si>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</si>
  <si>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</si>
  <si>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</si>
  <si>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</si>
  <si>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</si>
  <si>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</si>
  <si>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</si>
  <si>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</si>
  <si>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</si>
  <si>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</si>
  <si>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</si>
  <si>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</si>
  <si>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</si>
  <si>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</si>
  <si>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</si>
  <si>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</si>
  <si>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</si>
  <si>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</si>
  <si>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</si>
  <si>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</si>
  <si>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</si>
  <si>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</si>
  <si>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</si>
  <si>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</si>
  <si>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</si>
  <si>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</si>
  <si>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</si>
  <si>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</si>
  <si>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</si>
  <si>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</si>
  <si>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</si>
  <si>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</si>
  <si>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</si>
  <si>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</si>
  <si>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</si>
  <si>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</si>
  <si>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</si>
  <si>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</si>
  <si>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</si>
  <si>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</si>
  <si>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</si>
  <si>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</si>
  <si>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</si>
  <si>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</si>
  <si>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</si>
  <si>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Prot. 0008608 del 09/07/2019</t>
  </si>
  <si>
    <t>TD n. 965458   TD n. 967697   oppure Ordine n. 170 del 05/07/2019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</si>
  <si>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</si>
  <si>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</si>
  <si>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</si>
  <si>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</si>
  <si>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</si>
  <si>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</si>
  <si>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PEC per accettazione offerta</t>
  </si>
  <si>
    <t>Eatech S.r.l.                        Easyconn                            EL.TE.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</si>
</sst>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/>
    </xf>
    <xf numFmtId="43" fontId="3" fillId="0" borderId="2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11" fillId="0" borderId="2" xfId="0" applyNumberFormat="1" applyFont="1" applyBorder="1" applyAlignment="1">
      <alignment horizontal="right"/>
    </xf>
    <xf numFmtId="49" fontId="12" fillId="5" borderId="2" xfId="0" applyNumberFormat="1" applyFont="1" applyFill="1" applyBorder="1" applyAlignment="1">
      <alignment horizontal="right"/>
    </xf>
    <xf numFmtId="43" fontId="3" fillId="0" borderId="6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workbookViewId="0">
      <selection activeCell="G80" sqref="G80"/>
    </sheetView>
  </sheetViews>
  <sheetFormatPr defaultColWidth="21.5703125" defaultRowHeight="11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6.140625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1.7109375" style="1" bestFit="1" customWidth="1"/>
    <col min="15" max="16384" width="21.5703125" style="1"/>
  </cols>
  <sheetData>
    <row r="1" spans="1:14" ht="12.75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7" customFormat="1" ht="67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0" t="s">
        <v>6</v>
      </c>
      <c r="H2" s="81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303</v>
      </c>
      <c r="N4" s="16" t="s">
        <v>22</v>
      </c>
    </row>
    <row r="5" spans="1:14" ht="22.5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304</v>
      </c>
      <c r="N5" s="16" t="s">
        <v>28</v>
      </c>
    </row>
    <row r="6" spans="1:14" ht="22.5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309</v>
      </c>
      <c r="N6" s="16" t="s">
        <v>32</v>
      </c>
    </row>
    <row r="7" spans="1:14" ht="22.5">
      <c r="A7" s="28" t="s">
        <v>33</v>
      </c>
      <c r="B7" s="27">
        <v>43469</v>
      </c>
      <c r="C7" s="19" t="s">
        <v>34</v>
      </c>
      <c r="D7" s="19" t="s">
        <v>15</v>
      </c>
      <c r="E7" s="20" t="s">
        <v>16</v>
      </c>
      <c r="F7" s="16"/>
      <c r="G7" s="16" t="s">
        <v>35</v>
      </c>
      <c r="H7" s="29" t="s">
        <v>36</v>
      </c>
      <c r="I7" s="17">
        <v>695</v>
      </c>
      <c r="J7" s="21">
        <v>43454</v>
      </c>
      <c r="K7" s="21">
        <v>43819</v>
      </c>
      <c r="L7" s="18"/>
      <c r="M7" s="18" t="s">
        <v>306</v>
      </c>
      <c r="N7" s="16" t="s">
        <v>41</v>
      </c>
    </row>
    <row r="8" spans="1:14" s="39" customFormat="1" ht="22.5">
      <c r="A8" s="31" t="s">
        <v>37</v>
      </c>
      <c r="B8" s="42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>
        <v>2608720120</v>
      </c>
      <c r="I8" s="32">
        <v>337</v>
      </c>
      <c r="J8" s="34">
        <v>43466</v>
      </c>
      <c r="K8" s="34">
        <v>43496</v>
      </c>
      <c r="L8" s="35">
        <v>337</v>
      </c>
      <c r="M8" s="35" t="s">
        <v>305</v>
      </c>
      <c r="N8" s="19" t="s">
        <v>40</v>
      </c>
    </row>
    <row r="9" spans="1:14" s="39" customFormat="1" ht="22.5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v>2263.02</v>
      </c>
      <c r="M9" s="35" t="s">
        <v>46</v>
      </c>
      <c r="N9" s="19" t="s">
        <v>47</v>
      </c>
    </row>
    <row r="10" spans="1:14" s="39" customFormat="1" ht="22.5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/>
      <c r="M10" s="35" t="s">
        <v>308</v>
      </c>
      <c r="N10" s="19" t="s">
        <v>155</v>
      </c>
    </row>
    <row r="11" spans="1:14" s="39" customFormat="1" ht="33.75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307</v>
      </c>
      <c r="N11" s="19" t="s">
        <v>57</v>
      </c>
    </row>
    <row r="12" spans="1:14" s="39" customFormat="1" ht="22.5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310</v>
      </c>
      <c r="N12" s="19" t="s">
        <v>402</v>
      </c>
    </row>
    <row r="13" spans="1:14" s="39" customFormat="1" ht="33.75">
      <c r="A13" s="43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311</v>
      </c>
      <c r="N13" s="19" t="s">
        <v>67</v>
      </c>
    </row>
    <row r="14" spans="1:14" s="39" customFormat="1" ht="22.5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</f>
        <v>69</v>
      </c>
      <c r="M14" s="35"/>
      <c r="N14" s="19" t="s">
        <v>72</v>
      </c>
    </row>
    <row r="15" spans="1:14" s="39" customFormat="1" ht="22.5">
      <c r="A15" s="44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312</v>
      </c>
      <c r="N15" s="19" t="s">
        <v>77</v>
      </c>
    </row>
    <row r="16" spans="1:14" s="39" customFormat="1" ht="22.5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313</v>
      </c>
      <c r="N16" s="19" t="s">
        <v>82</v>
      </c>
    </row>
    <row r="17" spans="1:14" s="39" customFormat="1" ht="22.5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314</v>
      </c>
      <c r="N17" s="19" t="s">
        <v>87</v>
      </c>
    </row>
    <row r="18" spans="1:14" s="39" customFormat="1" ht="22.5">
      <c r="A18" s="45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91</v>
      </c>
      <c r="I18" s="32">
        <v>7500</v>
      </c>
      <c r="J18" s="34">
        <v>43480</v>
      </c>
      <c r="K18" s="34">
        <v>43555</v>
      </c>
      <c r="L18" s="18">
        <f>425+5825</f>
        <v>6250</v>
      </c>
      <c r="M18" s="35" t="s">
        <v>315</v>
      </c>
      <c r="N18" s="19" t="s">
        <v>92</v>
      </c>
    </row>
    <row r="19" spans="1:14" s="39" customFormat="1" ht="33.75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6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18">
        <v>14978.2</v>
      </c>
      <c r="M19" s="35" t="s">
        <v>316</v>
      </c>
      <c r="N19" s="19" t="s">
        <v>97</v>
      </c>
    </row>
    <row r="20" spans="1:14" s="39" customFormat="1" ht="33.75" customHeight="1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868</v>
      </c>
      <c r="G20" s="19" t="s">
        <v>140</v>
      </c>
      <c r="H20" s="47" t="s">
        <v>141</v>
      </c>
      <c r="I20" s="32">
        <v>5000</v>
      </c>
      <c r="J20" s="34">
        <v>43497</v>
      </c>
      <c r="K20" s="34">
        <v>43511</v>
      </c>
      <c r="L20" s="18">
        <f>1055</f>
        <v>1055</v>
      </c>
      <c r="M20" s="18" t="s">
        <v>487</v>
      </c>
      <c r="N20" s="19" t="s">
        <v>457</v>
      </c>
    </row>
    <row r="21" spans="1:14" s="39" customFormat="1" ht="33.75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264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v>17716.400000000001</v>
      </c>
      <c r="M21" s="35" t="s">
        <v>389</v>
      </c>
      <c r="N21" s="19" t="s">
        <v>388</v>
      </c>
    </row>
    <row r="22" spans="1:14" s="39" customFormat="1" ht="33.75">
      <c r="A22" s="48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264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v>16135.51</v>
      </c>
      <c r="M22" s="35" t="s">
        <v>391</v>
      </c>
      <c r="N22" s="19" t="s">
        <v>388</v>
      </c>
    </row>
    <row r="23" spans="1:14" s="39" customFormat="1" ht="22.5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18">
        <v>2450</v>
      </c>
      <c r="M23" s="35" t="s">
        <v>317</v>
      </c>
      <c r="N23" s="19" t="s">
        <v>107</v>
      </c>
    </row>
    <row r="24" spans="1:14" s="39" customFormat="1" ht="22.5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318</v>
      </c>
      <c r="N24" s="19" t="s">
        <v>111</v>
      </c>
    </row>
    <row r="25" spans="1:14" s="39" customFormat="1" ht="22.5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408</v>
      </c>
      <c r="N25" s="19" t="s">
        <v>319</v>
      </c>
    </row>
    <row r="26" spans="1:14" s="39" customFormat="1" ht="33.75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201</v>
      </c>
      <c r="I26" s="32">
        <v>1200</v>
      </c>
      <c r="J26" s="34" t="s">
        <v>118</v>
      </c>
      <c r="K26" s="34">
        <v>43514</v>
      </c>
      <c r="L26" s="18">
        <f>234</f>
        <v>234</v>
      </c>
      <c r="M26" s="35" t="s">
        <v>392</v>
      </c>
      <c r="N26" s="19" t="s">
        <v>448</v>
      </c>
    </row>
    <row r="27" spans="1:14" s="39" customFormat="1" ht="22.5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>
      <c r="A28" s="45" t="s">
        <v>131</v>
      </c>
      <c r="B28" s="30">
        <v>43487</v>
      </c>
      <c r="C28" s="45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393</v>
      </c>
      <c r="N28" s="19" t="s">
        <v>135</v>
      </c>
    </row>
    <row r="29" spans="1:14" s="39" customFormat="1" ht="22.5">
      <c r="A29" s="31" t="s">
        <v>126</v>
      </c>
      <c r="B29" s="30">
        <v>43489</v>
      </c>
      <c r="C29" s="50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394</v>
      </c>
      <c r="N29" s="19" t="s">
        <v>130</v>
      </c>
    </row>
    <row r="30" spans="1:14" s="39" customFormat="1" ht="22.5">
      <c r="A30" s="45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395</v>
      </c>
      <c r="N30" s="19" t="s">
        <v>138</v>
      </c>
    </row>
    <row r="31" spans="1:14" s="39" customFormat="1" ht="22.5">
      <c r="A31" s="31" t="s">
        <v>143</v>
      </c>
      <c r="B31" s="30">
        <v>43490</v>
      </c>
      <c r="C31" s="50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</f>
        <v>600</v>
      </c>
      <c r="M31" s="35" t="s">
        <v>396</v>
      </c>
      <c r="N31" s="19" t="s">
        <v>468</v>
      </c>
    </row>
    <row r="32" spans="1:14" s="39" customFormat="1" ht="22.5">
      <c r="A32" s="31" t="s">
        <v>148</v>
      </c>
      <c r="B32" s="30">
        <v>43493</v>
      </c>
      <c r="C32" s="50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f>316.85+229.34</f>
        <v>546.19000000000005</v>
      </c>
      <c r="M32" s="35" t="s">
        <v>397</v>
      </c>
      <c r="N32" s="19" t="s">
        <v>152</v>
      </c>
    </row>
    <row r="33" spans="1:14" s="39" customFormat="1" ht="56.25">
      <c r="A33" s="31" t="s">
        <v>153</v>
      </c>
      <c r="B33" s="30">
        <v>43493</v>
      </c>
      <c r="C33" s="50" t="s">
        <v>154</v>
      </c>
      <c r="D33" s="19" t="s">
        <v>15</v>
      </c>
      <c r="E33" s="20" t="s">
        <v>53</v>
      </c>
      <c r="F33" s="38" t="s">
        <v>335</v>
      </c>
      <c r="G33" s="38" t="s">
        <v>332</v>
      </c>
      <c r="H33" s="47" t="s">
        <v>333</v>
      </c>
      <c r="I33" s="32">
        <v>39000</v>
      </c>
      <c r="J33" s="34">
        <v>43497</v>
      </c>
      <c r="K33" s="34">
        <v>43830</v>
      </c>
      <c r="L33" s="35"/>
      <c r="M33" s="35" t="s">
        <v>398</v>
      </c>
      <c r="N33" s="19" t="s">
        <v>334</v>
      </c>
    </row>
    <row r="34" spans="1:14" s="39" customFormat="1" ht="22.5">
      <c r="A34" s="31" t="s">
        <v>156</v>
      </c>
      <c r="B34" s="30">
        <v>43493</v>
      </c>
      <c r="C34" s="50" t="s">
        <v>157</v>
      </c>
      <c r="D34" s="19" t="s">
        <v>15</v>
      </c>
      <c r="E34" s="19" t="s">
        <v>121</v>
      </c>
      <c r="F34" s="19"/>
      <c r="G34" s="19" t="s">
        <v>158</v>
      </c>
      <c r="H34" s="49">
        <v>10209790152</v>
      </c>
      <c r="I34" s="32">
        <v>1650</v>
      </c>
      <c r="J34" s="34">
        <v>43497</v>
      </c>
      <c r="K34" s="34">
        <v>43585</v>
      </c>
      <c r="L34" s="35">
        <v>1650.9</v>
      </c>
      <c r="M34" s="35" t="s">
        <v>409</v>
      </c>
      <c r="N34" s="19" t="s">
        <v>159</v>
      </c>
    </row>
    <row r="35" spans="1:14" s="39" customFormat="1" ht="22.5">
      <c r="A35" s="31" t="s">
        <v>160</v>
      </c>
      <c r="B35" s="30">
        <v>43493</v>
      </c>
      <c r="C35" s="50" t="s">
        <v>161</v>
      </c>
      <c r="D35" s="19" t="s">
        <v>25</v>
      </c>
      <c r="E35" s="19" t="s">
        <v>121</v>
      </c>
      <c r="F35" s="19"/>
      <c r="G35" s="19" t="s">
        <v>162</v>
      </c>
      <c r="H35" s="36" t="s">
        <v>163</v>
      </c>
      <c r="I35" s="32">
        <v>130</v>
      </c>
      <c r="J35" s="34">
        <v>43490</v>
      </c>
      <c r="K35" s="34">
        <v>43490</v>
      </c>
      <c r="L35" s="35"/>
      <c r="M35" s="35" t="s">
        <v>410</v>
      </c>
      <c r="N35" s="19" t="s">
        <v>164</v>
      </c>
    </row>
    <row r="36" spans="1:14" s="39" customFormat="1" ht="22.5">
      <c r="A36" s="31" t="s">
        <v>165</v>
      </c>
      <c r="B36" s="30">
        <v>43496</v>
      </c>
      <c r="C36" s="50" t="s">
        <v>166</v>
      </c>
      <c r="D36" s="19" t="s">
        <v>15</v>
      </c>
      <c r="E36" s="19" t="s">
        <v>121</v>
      </c>
      <c r="F36" s="19"/>
      <c r="G36" s="19" t="s">
        <v>167</v>
      </c>
      <c r="H36" s="36" t="s">
        <v>168</v>
      </c>
      <c r="I36" s="32">
        <v>2000</v>
      </c>
      <c r="J36" s="34">
        <v>43466</v>
      </c>
      <c r="K36" s="34">
        <v>43830</v>
      </c>
      <c r="L36" s="35"/>
      <c r="M36" s="35" t="s">
        <v>411</v>
      </c>
      <c r="N36" s="19" t="s">
        <v>169</v>
      </c>
    </row>
    <row r="37" spans="1:14" s="39" customFormat="1" ht="33.75">
      <c r="A37" s="31" t="s">
        <v>170</v>
      </c>
      <c r="B37" s="30">
        <v>43496</v>
      </c>
      <c r="C37" s="50" t="s">
        <v>361</v>
      </c>
      <c r="D37" s="19" t="s">
        <v>25</v>
      </c>
      <c r="E37" s="19" t="s">
        <v>121</v>
      </c>
      <c r="F37" s="19"/>
      <c r="G37" s="19" t="s">
        <v>114</v>
      </c>
      <c r="H37" s="36" t="s">
        <v>115</v>
      </c>
      <c r="I37" s="32">
        <v>190</v>
      </c>
      <c r="J37" s="34">
        <v>43475</v>
      </c>
      <c r="K37" s="34">
        <v>43501</v>
      </c>
      <c r="L37" s="35">
        <f>85</f>
        <v>85</v>
      </c>
      <c r="M37" s="35" t="s">
        <v>412</v>
      </c>
      <c r="N37" s="19" t="s">
        <v>360</v>
      </c>
    </row>
    <row r="38" spans="1:14" s="39" customFormat="1" ht="33.75">
      <c r="A38" s="31" t="s">
        <v>171</v>
      </c>
      <c r="B38" s="30">
        <v>43496</v>
      </c>
      <c r="C38" s="31" t="s">
        <v>172</v>
      </c>
      <c r="D38" s="19" t="s">
        <v>25</v>
      </c>
      <c r="E38" s="20" t="s">
        <v>53</v>
      </c>
      <c r="F38" s="19" t="s">
        <v>114</v>
      </c>
      <c r="G38" s="19" t="s">
        <v>173</v>
      </c>
      <c r="H38" s="36" t="s">
        <v>174</v>
      </c>
      <c r="I38" s="32">
        <v>166</v>
      </c>
      <c r="J38" s="34">
        <v>43496</v>
      </c>
      <c r="K38" s="34">
        <v>43505</v>
      </c>
      <c r="L38" s="35">
        <f>125.19</f>
        <v>125.19</v>
      </c>
      <c r="M38" s="35" t="s">
        <v>470</v>
      </c>
      <c r="N38" s="19" t="s">
        <v>206</v>
      </c>
    </row>
    <row r="39" spans="1:14" s="39" customFormat="1" ht="22.5">
      <c r="A39" s="31" t="s">
        <v>175</v>
      </c>
      <c r="B39" s="30">
        <v>43496</v>
      </c>
      <c r="C39" s="31" t="s">
        <v>176</v>
      </c>
      <c r="D39" s="19" t="s">
        <v>25</v>
      </c>
      <c r="E39" s="19" t="s">
        <v>121</v>
      </c>
      <c r="F39" s="19"/>
      <c r="G39" s="19" t="s">
        <v>177</v>
      </c>
      <c r="H39" s="36" t="s">
        <v>178</v>
      </c>
      <c r="I39" s="32">
        <v>280</v>
      </c>
      <c r="J39" s="34">
        <v>43496</v>
      </c>
      <c r="K39" s="34">
        <v>43496</v>
      </c>
      <c r="L39" s="35"/>
      <c r="M39" s="35" t="s">
        <v>418</v>
      </c>
      <c r="N39" s="19" t="s">
        <v>179</v>
      </c>
    </row>
    <row r="40" spans="1:14" s="39" customFormat="1" ht="22.5">
      <c r="A40" s="31" t="s">
        <v>180</v>
      </c>
      <c r="B40" s="30">
        <v>43496</v>
      </c>
      <c r="C40" s="50" t="s">
        <v>181</v>
      </c>
      <c r="D40" s="19" t="s">
        <v>25</v>
      </c>
      <c r="E40" s="19" t="s">
        <v>121</v>
      </c>
      <c r="F40" s="19"/>
      <c r="G40" s="19" t="s">
        <v>182</v>
      </c>
      <c r="H40" s="36" t="s">
        <v>183</v>
      </c>
      <c r="I40" s="32">
        <v>8100</v>
      </c>
      <c r="J40" s="34">
        <v>43497</v>
      </c>
      <c r="K40" s="34">
        <v>43525</v>
      </c>
      <c r="L40" s="18">
        <v>8100</v>
      </c>
      <c r="M40" s="35" t="s">
        <v>419</v>
      </c>
      <c r="N40" s="19" t="s">
        <v>184</v>
      </c>
    </row>
    <row r="41" spans="1:14" s="39" customFormat="1" ht="22.5">
      <c r="A41" s="31" t="s">
        <v>185</v>
      </c>
      <c r="B41" s="30">
        <v>43497</v>
      </c>
      <c r="C41" s="50" t="s">
        <v>186</v>
      </c>
      <c r="D41" s="19" t="s">
        <v>25</v>
      </c>
      <c r="E41" s="19" t="s">
        <v>121</v>
      </c>
      <c r="F41" s="19"/>
      <c r="G41" s="19" t="s">
        <v>122</v>
      </c>
      <c r="H41" s="36" t="s">
        <v>123</v>
      </c>
      <c r="I41" s="32">
        <v>2800</v>
      </c>
      <c r="J41" s="34">
        <v>43466</v>
      </c>
      <c r="K41" s="34">
        <v>43524</v>
      </c>
      <c r="L41" s="35">
        <f>1497.64</f>
        <v>1497.64</v>
      </c>
      <c r="M41" s="35" t="s">
        <v>187</v>
      </c>
      <c r="N41" s="19" t="s">
        <v>188</v>
      </c>
    </row>
    <row r="42" spans="1:14" s="39" customFormat="1" ht="33.75">
      <c r="A42" s="31" t="s">
        <v>189</v>
      </c>
      <c r="B42" s="30">
        <v>43497</v>
      </c>
      <c r="C42" s="50" t="s">
        <v>190</v>
      </c>
      <c r="D42" s="19" t="s">
        <v>75</v>
      </c>
      <c r="E42" s="20" t="s">
        <v>53</v>
      </c>
      <c r="F42" s="19" t="s">
        <v>415</v>
      </c>
      <c r="G42" s="19" t="s">
        <v>191</v>
      </c>
      <c r="H42" s="36" t="s">
        <v>192</v>
      </c>
      <c r="I42" s="32">
        <v>7270</v>
      </c>
      <c r="J42" s="34">
        <v>43501</v>
      </c>
      <c r="K42" s="34">
        <v>43555</v>
      </c>
      <c r="L42" s="18">
        <v>7266.36</v>
      </c>
      <c r="M42" s="35" t="s">
        <v>469</v>
      </c>
      <c r="N42" s="19" t="s">
        <v>403</v>
      </c>
    </row>
    <row r="43" spans="1:14" s="39" customFormat="1" ht="22.5">
      <c r="A43" s="31" t="s">
        <v>193</v>
      </c>
      <c r="B43" s="30">
        <v>43497</v>
      </c>
      <c r="C43" s="50" t="s">
        <v>370</v>
      </c>
      <c r="D43" s="19" t="s">
        <v>25</v>
      </c>
      <c r="E43" s="19" t="s">
        <v>121</v>
      </c>
      <c r="F43" s="19"/>
      <c r="G43" s="19" t="s">
        <v>26</v>
      </c>
      <c r="H43" s="36" t="s">
        <v>27</v>
      </c>
      <c r="I43" s="32">
        <v>390</v>
      </c>
      <c r="J43" s="34">
        <v>43498</v>
      </c>
      <c r="K43" s="34">
        <v>43553</v>
      </c>
      <c r="L43" s="35">
        <f>180+210</f>
        <v>390</v>
      </c>
      <c r="M43" s="35" t="s">
        <v>420</v>
      </c>
      <c r="N43" s="19" t="s">
        <v>371</v>
      </c>
    </row>
    <row r="44" spans="1:14" s="39" customFormat="1" ht="22.5">
      <c r="A44" s="31" t="s">
        <v>194</v>
      </c>
      <c r="B44" s="30">
        <v>43497</v>
      </c>
      <c r="C44" s="50" t="s">
        <v>195</v>
      </c>
      <c r="D44" s="19" t="s">
        <v>25</v>
      </c>
      <c r="E44" s="19" t="s">
        <v>121</v>
      </c>
      <c r="F44" s="19"/>
      <c r="G44" s="19" t="s">
        <v>196</v>
      </c>
      <c r="H44" s="36" t="s">
        <v>197</v>
      </c>
      <c r="I44" s="32">
        <v>3800</v>
      </c>
      <c r="J44" s="34">
        <v>43501</v>
      </c>
      <c r="K44" s="34">
        <v>43555</v>
      </c>
      <c r="L44" s="35"/>
      <c r="M44" s="35" t="s">
        <v>421</v>
      </c>
      <c r="N44" s="19" t="s">
        <v>198</v>
      </c>
    </row>
    <row r="45" spans="1:14" s="39" customFormat="1" ht="22.5">
      <c r="A45" s="31" t="s">
        <v>199</v>
      </c>
      <c r="B45" s="30">
        <v>43500</v>
      </c>
      <c r="C45" s="50" t="s">
        <v>203</v>
      </c>
      <c r="D45" s="19" t="s">
        <v>25</v>
      </c>
      <c r="E45" s="19" t="s">
        <v>121</v>
      </c>
      <c r="F45" s="19"/>
      <c r="G45" s="19" t="s">
        <v>200</v>
      </c>
      <c r="H45" s="51" t="s">
        <v>201</v>
      </c>
      <c r="I45" s="32">
        <v>241</v>
      </c>
      <c r="J45" s="34">
        <v>43500</v>
      </c>
      <c r="K45" s="34">
        <v>43504</v>
      </c>
      <c r="L45" s="35">
        <v>241</v>
      </c>
      <c r="M45" s="35" t="s">
        <v>422</v>
      </c>
      <c r="N45" s="19" t="s">
        <v>202</v>
      </c>
    </row>
    <row r="46" spans="1:14" s="39" customFormat="1" ht="22.5">
      <c r="A46" s="45" t="s">
        <v>204</v>
      </c>
      <c r="B46" s="30">
        <v>43501</v>
      </c>
      <c r="C46" s="44" t="s">
        <v>205</v>
      </c>
      <c r="D46" s="19" t="s">
        <v>15</v>
      </c>
      <c r="E46" s="19" t="s">
        <v>121</v>
      </c>
      <c r="F46" s="19"/>
      <c r="G46" s="19" t="s">
        <v>208</v>
      </c>
      <c r="H46" s="36" t="s">
        <v>209</v>
      </c>
      <c r="I46" s="32">
        <v>100</v>
      </c>
      <c r="J46" s="34">
        <v>43454</v>
      </c>
      <c r="K46" s="34">
        <v>43480</v>
      </c>
      <c r="L46" s="18">
        <v>100</v>
      </c>
      <c r="M46" s="35" t="s">
        <v>423</v>
      </c>
      <c r="N46" s="19" t="s">
        <v>207</v>
      </c>
    </row>
    <row r="47" spans="1:14" s="39" customFormat="1" ht="22.5">
      <c r="A47" s="31" t="s">
        <v>210</v>
      </c>
      <c r="B47" s="30">
        <v>43503</v>
      </c>
      <c r="C47" s="19" t="s">
        <v>211</v>
      </c>
      <c r="D47" s="19" t="s">
        <v>25</v>
      </c>
      <c r="E47" s="19" t="s">
        <v>121</v>
      </c>
      <c r="F47" s="19"/>
      <c r="G47" s="19" t="s">
        <v>54</v>
      </c>
      <c r="H47" s="36" t="s">
        <v>55</v>
      </c>
      <c r="I47" s="32">
        <v>6000</v>
      </c>
      <c r="J47" s="34">
        <v>43503</v>
      </c>
      <c r="K47" s="34">
        <v>43504</v>
      </c>
      <c r="L47" s="35">
        <v>5105.5600000000004</v>
      </c>
      <c r="M47" s="35" t="s">
        <v>424</v>
      </c>
      <c r="N47" s="19" t="s">
        <v>216</v>
      </c>
    </row>
    <row r="48" spans="1:14" s="39" customFormat="1" ht="22.5">
      <c r="A48" s="31" t="s">
        <v>212</v>
      </c>
      <c r="B48" s="30">
        <v>43507</v>
      </c>
      <c r="C48" s="50" t="s">
        <v>213</v>
      </c>
      <c r="D48" s="19" t="s">
        <v>75</v>
      </c>
      <c r="E48" s="20" t="s">
        <v>16</v>
      </c>
      <c r="F48" s="19"/>
      <c r="G48" s="19" t="s">
        <v>214</v>
      </c>
      <c r="H48" s="36" t="s">
        <v>215</v>
      </c>
      <c r="I48" s="32">
        <v>450</v>
      </c>
      <c r="J48" s="34">
        <v>43502</v>
      </c>
      <c r="K48" s="34">
        <v>43524</v>
      </c>
      <c r="L48" s="18">
        <v>450</v>
      </c>
      <c r="M48" s="35" t="s">
        <v>425</v>
      </c>
      <c r="N48" s="19" t="s">
        <v>217</v>
      </c>
    </row>
    <row r="49" spans="1:14" s="39" customFormat="1" ht="22.5">
      <c r="A49" s="31" t="s">
        <v>218</v>
      </c>
      <c r="B49" s="30">
        <v>43507</v>
      </c>
      <c r="C49" s="50" t="s">
        <v>219</v>
      </c>
      <c r="D49" s="19" t="s">
        <v>15</v>
      </c>
      <c r="E49" s="19" t="s">
        <v>121</v>
      </c>
      <c r="F49" s="19"/>
      <c r="G49" s="19" t="s">
        <v>220</v>
      </c>
      <c r="H49" s="36" t="s">
        <v>226</v>
      </c>
      <c r="I49" s="32">
        <v>1647</v>
      </c>
      <c r="J49" s="34">
        <v>43435</v>
      </c>
      <c r="K49" s="34">
        <v>43496</v>
      </c>
      <c r="L49" s="18">
        <v>1647</v>
      </c>
      <c r="M49" s="35" t="s">
        <v>426</v>
      </c>
      <c r="N49" s="19" t="s">
        <v>221</v>
      </c>
    </row>
    <row r="50" spans="1:14" s="39" customFormat="1" ht="22.5">
      <c r="A50" s="31" t="s">
        <v>222</v>
      </c>
      <c r="B50" s="30">
        <v>43507</v>
      </c>
      <c r="C50" s="50" t="s">
        <v>223</v>
      </c>
      <c r="D50" s="19" t="s">
        <v>15</v>
      </c>
      <c r="E50" s="19" t="s">
        <v>121</v>
      </c>
      <c r="F50" s="19"/>
      <c r="G50" s="19" t="s">
        <v>224</v>
      </c>
      <c r="H50" s="36" t="s">
        <v>225</v>
      </c>
      <c r="I50" s="32">
        <v>3800</v>
      </c>
      <c r="J50" s="34">
        <v>43514</v>
      </c>
      <c r="K50" s="34">
        <v>43521</v>
      </c>
      <c r="L50" s="35"/>
      <c r="M50" s="35" t="s">
        <v>427</v>
      </c>
      <c r="N50" s="19" t="s">
        <v>227</v>
      </c>
    </row>
    <row r="51" spans="1:14" s="39" customFormat="1" ht="22.5">
      <c r="A51" s="31" t="s">
        <v>228</v>
      </c>
      <c r="B51" s="30">
        <v>43507</v>
      </c>
      <c r="C51" s="50" t="s">
        <v>229</v>
      </c>
      <c r="D51" s="19" t="s">
        <v>15</v>
      </c>
      <c r="E51" s="19" t="s">
        <v>121</v>
      </c>
      <c r="F51" s="19"/>
      <c r="G51" s="19" t="s">
        <v>230</v>
      </c>
      <c r="H51" s="36" t="s">
        <v>231</v>
      </c>
      <c r="I51" s="32">
        <v>1750</v>
      </c>
      <c r="J51" s="34">
        <v>43514</v>
      </c>
      <c r="K51" s="34">
        <v>43708</v>
      </c>
      <c r="L51" s="35"/>
      <c r="M51" s="35" t="s">
        <v>428</v>
      </c>
      <c r="N51" s="19" t="s">
        <v>232</v>
      </c>
    </row>
    <row r="52" spans="1:14" s="39" customFormat="1" ht="22.5">
      <c r="A52" s="31" t="s">
        <v>233</v>
      </c>
      <c r="B52" s="30">
        <v>43507</v>
      </c>
      <c r="C52" s="50" t="s">
        <v>234</v>
      </c>
      <c r="D52" s="19" t="s">
        <v>25</v>
      </c>
      <c r="E52" s="19" t="s">
        <v>121</v>
      </c>
      <c r="F52" s="19"/>
      <c r="G52" s="19" t="s">
        <v>235</v>
      </c>
      <c r="H52" s="36" t="s">
        <v>236</v>
      </c>
      <c r="I52" s="32">
        <v>100</v>
      </c>
      <c r="J52" s="34">
        <v>43511</v>
      </c>
      <c r="K52" s="34">
        <v>43518</v>
      </c>
      <c r="L52" s="35"/>
      <c r="M52" s="35" t="s">
        <v>429</v>
      </c>
      <c r="N52" s="19" t="s">
        <v>237</v>
      </c>
    </row>
    <row r="53" spans="1:14" s="39" customFormat="1" ht="22.5">
      <c r="A53" s="31" t="s">
        <v>238</v>
      </c>
      <c r="B53" s="30">
        <v>43507</v>
      </c>
      <c r="C53" s="50" t="s">
        <v>239</v>
      </c>
      <c r="D53" s="19" t="s">
        <v>75</v>
      </c>
      <c r="E53" s="20" t="s">
        <v>16</v>
      </c>
      <c r="F53" s="19"/>
      <c r="G53" s="38" t="s">
        <v>240</v>
      </c>
      <c r="H53" s="36" t="s">
        <v>241</v>
      </c>
      <c r="I53" s="32">
        <v>900</v>
      </c>
      <c r="J53" s="34">
        <v>43514</v>
      </c>
      <c r="K53" s="34">
        <v>43525</v>
      </c>
      <c r="L53" s="18">
        <f>300+600</f>
        <v>900</v>
      </c>
      <c r="M53" s="35" t="s">
        <v>430</v>
      </c>
      <c r="N53" s="19" t="s">
        <v>242</v>
      </c>
    </row>
    <row r="54" spans="1:14" s="39" customFormat="1" ht="33.75">
      <c r="A54" s="31" t="s">
        <v>243</v>
      </c>
      <c r="B54" s="30">
        <v>43514</v>
      </c>
      <c r="C54" s="50" t="s">
        <v>244</v>
      </c>
      <c r="D54" s="19" t="s">
        <v>15</v>
      </c>
      <c r="E54" s="20" t="s">
        <v>53</v>
      </c>
      <c r="F54" s="19" t="s">
        <v>466</v>
      </c>
      <c r="G54" s="19" t="s">
        <v>245</v>
      </c>
      <c r="H54" s="36" t="s">
        <v>36</v>
      </c>
      <c r="I54" s="32">
        <v>775</v>
      </c>
      <c r="J54" s="34">
        <v>43514</v>
      </c>
      <c r="K54" s="34">
        <v>43879</v>
      </c>
      <c r="L54" s="35"/>
      <c r="M54" s="35" t="s">
        <v>431</v>
      </c>
      <c r="N54" s="19" t="s">
        <v>246</v>
      </c>
    </row>
    <row r="55" spans="1:14" s="39" customFormat="1" ht="22.5">
      <c r="A55" s="31" t="s">
        <v>247</v>
      </c>
      <c r="B55" s="30">
        <v>43514</v>
      </c>
      <c r="C55" s="50" t="s">
        <v>248</v>
      </c>
      <c r="D55" s="19" t="s">
        <v>25</v>
      </c>
      <c r="E55" s="19" t="s">
        <v>121</v>
      </c>
      <c r="F55" s="19"/>
      <c r="G55" s="19" t="s">
        <v>249</v>
      </c>
      <c r="H55" s="36" t="s">
        <v>250</v>
      </c>
      <c r="I55" s="32">
        <v>145.19999999999999</v>
      </c>
      <c r="J55" s="34">
        <v>43504</v>
      </c>
      <c r="K55" s="34">
        <v>43504</v>
      </c>
      <c r="L55" s="18">
        <v>145.19999999999999</v>
      </c>
      <c r="M55" s="35" t="s">
        <v>432</v>
      </c>
      <c r="N55" s="19" t="s">
        <v>256</v>
      </c>
    </row>
    <row r="56" spans="1:14" s="39" customFormat="1" ht="22.5">
      <c r="A56" s="43" t="s">
        <v>251</v>
      </c>
      <c r="B56" s="30">
        <v>43514</v>
      </c>
      <c r="C56" s="62" t="s">
        <v>252</v>
      </c>
      <c r="D56" s="19" t="s">
        <v>15</v>
      </c>
      <c r="E56" s="19" t="s">
        <v>121</v>
      </c>
      <c r="F56" s="19"/>
      <c r="G56" s="19" t="s">
        <v>253</v>
      </c>
      <c r="H56" s="52" t="s">
        <v>254</v>
      </c>
      <c r="I56" s="32">
        <v>741.33</v>
      </c>
      <c r="J56" s="34">
        <v>43515</v>
      </c>
      <c r="K56" s="34">
        <v>43880</v>
      </c>
      <c r="L56" s="35">
        <v>741.33</v>
      </c>
      <c r="M56" s="35" t="s">
        <v>433</v>
      </c>
      <c r="N56" s="19" t="s">
        <v>255</v>
      </c>
    </row>
    <row r="57" spans="1:14" s="39" customFormat="1" ht="22.5">
      <c r="A57" s="43" t="s">
        <v>257</v>
      </c>
      <c r="B57" s="30">
        <v>43515</v>
      </c>
      <c r="C57" s="62" t="s">
        <v>258</v>
      </c>
      <c r="D57" s="19" t="s">
        <v>15</v>
      </c>
      <c r="E57" s="19" t="s">
        <v>121</v>
      </c>
      <c r="F57" s="19"/>
      <c r="G57" s="19" t="s">
        <v>259</v>
      </c>
      <c r="H57" s="36" t="s">
        <v>260</v>
      </c>
      <c r="I57" s="32">
        <v>2970</v>
      </c>
      <c r="J57" s="34">
        <v>43466</v>
      </c>
      <c r="K57" s="34">
        <v>43830</v>
      </c>
      <c r="L57" s="18">
        <v>2970</v>
      </c>
      <c r="M57" s="35" t="s">
        <v>434</v>
      </c>
      <c r="N57" s="19" t="s">
        <v>261</v>
      </c>
    </row>
    <row r="58" spans="1:14" s="39" customFormat="1" ht="33.75">
      <c r="A58" s="31" t="s">
        <v>262</v>
      </c>
      <c r="B58" s="30">
        <v>43515</v>
      </c>
      <c r="C58" s="50" t="s">
        <v>263</v>
      </c>
      <c r="D58" s="19" t="s">
        <v>25</v>
      </c>
      <c r="E58" s="20" t="s">
        <v>53</v>
      </c>
      <c r="F58" s="19" t="s">
        <v>264</v>
      </c>
      <c r="G58" s="19" t="s">
        <v>54</v>
      </c>
      <c r="H58" s="36" t="s">
        <v>55</v>
      </c>
      <c r="I58" s="32">
        <v>8000</v>
      </c>
      <c r="J58" s="34">
        <v>43521</v>
      </c>
      <c r="K58" s="34">
        <v>43525</v>
      </c>
      <c r="L58" s="35">
        <v>8101.62</v>
      </c>
      <c r="M58" s="35" t="s">
        <v>302</v>
      </c>
      <c r="N58" s="19" t="s">
        <v>301</v>
      </c>
    </row>
    <row r="59" spans="1:14" s="39" customFormat="1" ht="33.75">
      <c r="A59" s="53" t="s">
        <v>267</v>
      </c>
      <c r="B59" s="30">
        <v>43516</v>
      </c>
      <c r="C59" s="50" t="s">
        <v>52</v>
      </c>
      <c r="D59" s="19" t="s">
        <v>25</v>
      </c>
      <c r="E59" s="20" t="s">
        <v>53</v>
      </c>
      <c r="F59" s="19" t="s">
        <v>264</v>
      </c>
      <c r="G59" s="19" t="s">
        <v>54</v>
      </c>
      <c r="H59" s="36" t="s">
        <v>55</v>
      </c>
      <c r="I59" s="32">
        <v>88000</v>
      </c>
      <c r="J59" s="34">
        <v>43556</v>
      </c>
      <c r="K59" s="34">
        <v>43921</v>
      </c>
      <c r="L59" s="35">
        <f>9215.72+9826.18+9372.75</f>
        <v>28414.65</v>
      </c>
      <c r="M59" s="35" t="s">
        <v>390</v>
      </c>
      <c r="N59" s="19" t="s">
        <v>388</v>
      </c>
    </row>
    <row r="60" spans="1:14" s="39" customFormat="1" ht="22.5">
      <c r="A60" s="31" t="s">
        <v>265</v>
      </c>
      <c r="B60" s="30">
        <v>43517</v>
      </c>
      <c r="C60" s="50" t="s">
        <v>266</v>
      </c>
      <c r="D60" s="19" t="s">
        <v>75</v>
      </c>
      <c r="E60" s="20" t="s">
        <v>16</v>
      </c>
      <c r="F60" s="19"/>
      <c r="G60" s="19" t="s">
        <v>214</v>
      </c>
      <c r="H60" s="36" t="s">
        <v>215</v>
      </c>
      <c r="I60" s="32">
        <v>1500</v>
      </c>
      <c r="J60" s="34">
        <v>43455</v>
      </c>
      <c r="K60" s="34">
        <v>43509</v>
      </c>
      <c r="L60" s="35"/>
      <c r="M60" s="35" t="s">
        <v>435</v>
      </c>
      <c r="N60" s="19" t="s">
        <v>297</v>
      </c>
    </row>
    <row r="61" spans="1:14" s="39" customFormat="1" ht="22.5">
      <c r="A61" s="31" t="s">
        <v>268</v>
      </c>
      <c r="B61" s="30">
        <v>43518</v>
      </c>
      <c r="C61" s="50" t="s">
        <v>269</v>
      </c>
      <c r="D61" s="19" t="s">
        <v>15</v>
      </c>
      <c r="E61" s="19" t="s">
        <v>121</v>
      </c>
      <c r="F61" s="19"/>
      <c r="G61" s="19" t="s">
        <v>270</v>
      </c>
      <c r="H61" s="36" t="s">
        <v>271</v>
      </c>
      <c r="I61" s="32">
        <v>220</v>
      </c>
      <c r="J61" s="34">
        <v>43556</v>
      </c>
      <c r="K61" s="34">
        <v>43555</v>
      </c>
      <c r="L61" s="18">
        <v>220</v>
      </c>
      <c r="M61" s="35" t="s">
        <v>436</v>
      </c>
      <c r="N61" s="19" t="s">
        <v>272</v>
      </c>
    </row>
    <row r="62" spans="1:14" s="39" customFormat="1" ht="22.5">
      <c r="A62" s="31" t="s">
        <v>273</v>
      </c>
      <c r="B62" s="30">
        <v>43518</v>
      </c>
      <c r="C62" s="50" t="s">
        <v>274</v>
      </c>
      <c r="D62" s="19" t="s">
        <v>25</v>
      </c>
      <c r="E62" s="19" t="s">
        <v>121</v>
      </c>
      <c r="F62" s="19"/>
      <c r="G62" s="19" t="s">
        <v>114</v>
      </c>
      <c r="H62" s="36" t="s">
        <v>115</v>
      </c>
      <c r="I62" s="32">
        <v>200</v>
      </c>
      <c r="J62" s="34">
        <v>43516</v>
      </c>
      <c r="K62" s="34">
        <v>43525</v>
      </c>
      <c r="L62" s="18">
        <f>45.6+147</f>
        <v>192.6</v>
      </c>
      <c r="M62" s="35" t="s">
        <v>437</v>
      </c>
      <c r="N62" s="19" t="s">
        <v>275</v>
      </c>
    </row>
    <row r="63" spans="1:14" s="39" customFormat="1" ht="22.5">
      <c r="A63" s="31" t="s">
        <v>276</v>
      </c>
      <c r="B63" s="30">
        <v>43518</v>
      </c>
      <c r="C63" s="50" t="s">
        <v>277</v>
      </c>
      <c r="D63" s="19" t="s">
        <v>15</v>
      </c>
      <c r="E63" s="19" t="s">
        <v>121</v>
      </c>
      <c r="F63" s="19"/>
      <c r="G63" s="19" t="s">
        <v>278</v>
      </c>
      <c r="H63" s="36" t="s">
        <v>279</v>
      </c>
      <c r="I63" s="32">
        <v>4500</v>
      </c>
      <c r="J63" s="34">
        <v>43466</v>
      </c>
      <c r="K63" s="34">
        <v>43830</v>
      </c>
      <c r="L63" s="18">
        <v>4500</v>
      </c>
      <c r="M63" s="35" t="s">
        <v>438</v>
      </c>
      <c r="N63" s="19" t="s">
        <v>280</v>
      </c>
    </row>
    <row r="64" spans="1:14" s="39" customFormat="1" ht="22.5">
      <c r="A64" s="31" t="s">
        <v>281</v>
      </c>
      <c r="B64" s="30">
        <v>43518</v>
      </c>
      <c r="C64" s="50" t="s">
        <v>282</v>
      </c>
      <c r="D64" s="19" t="s">
        <v>15</v>
      </c>
      <c r="E64" s="19" t="s">
        <v>121</v>
      </c>
      <c r="F64" s="19"/>
      <c r="G64" s="19" t="s">
        <v>110</v>
      </c>
      <c r="H64" s="36" t="s">
        <v>86</v>
      </c>
      <c r="I64" s="32">
        <v>1120</v>
      </c>
      <c r="J64" s="34">
        <v>43516</v>
      </c>
      <c r="K64" s="34">
        <v>43524</v>
      </c>
      <c r="L64" s="18">
        <f>165.66</f>
        <v>165.66</v>
      </c>
      <c r="M64" s="35" t="s">
        <v>439</v>
      </c>
      <c r="N64" s="19" t="s">
        <v>283</v>
      </c>
    </row>
    <row r="65" spans="1:14" s="39" customFormat="1" ht="22.5">
      <c r="A65" s="31" t="s">
        <v>284</v>
      </c>
      <c r="B65" s="30">
        <v>43518</v>
      </c>
      <c r="C65" s="50" t="s">
        <v>285</v>
      </c>
      <c r="D65" s="19" t="s">
        <v>25</v>
      </c>
      <c r="E65" s="19" t="s">
        <v>121</v>
      </c>
      <c r="F65" s="19"/>
      <c r="G65" s="19" t="s">
        <v>177</v>
      </c>
      <c r="H65" s="36" t="s">
        <v>178</v>
      </c>
      <c r="I65" s="32">
        <v>1120</v>
      </c>
      <c r="J65" s="34">
        <v>43516</v>
      </c>
      <c r="K65" s="34">
        <v>43524</v>
      </c>
      <c r="L65" s="35"/>
      <c r="M65" s="35" t="s">
        <v>440</v>
      </c>
      <c r="N65" s="19" t="s">
        <v>286</v>
      </c>
    </row>
    <row r="66" spans="1:14" s="39" customFormat="1" ht="33.75">
      <c r="A66" s="31" t="s">
        <v>287</v>
      </c>
      <c r="B66" s="30">
        <v>43518</v>
      </c>
      <c r="C66" s="50" t="s">
        <v>288</v>
      </c>
      <c r="D66" s="19" t="s">
        <v>15</v>
      </c>
      <c r="E66" s="19" t="s">
        <v>121</v>
      </c>
      <c r="F66" s="19"/>
      <c r="G66" s="19" t="s">
        <v>289</v>
      </c>
      <c r="H66" s="36" t="s">
        <v>290</v>
      </c>
      <c r="I66" s="32">
        <v>40</v>
      </c>
      <c r="J66" s="34">
        <v>43514</v>
      </c>
      <c r="K66" s="34">
        <v>43514</v>
      </c>
      <c r="L66" s="35"/>
      <c r="M66" s="35" t="s">
        <v>441</v>
      </c>
      <c r="N66" s="19" t="s">
        <v>291</v>
      </c>
    </row>
    <row r="67" spans="1:14" s="39" customFormat="1" ht="22.5">
      <c r="A67" s="31" t="s">
        <v>292</v>
      </c>
      <c r="B67" s="30">
        <v>43522</v>
      </c>
      <c r="C67" s="50" t="s">
        <v>293</v>
      </c>
      <c r="D67" s="19" t="s">
        <v>25</v>
      </c>
      <c r="E67" s="19" t="s">
        <v>121</v>
      </c>
      <c r="F67" s="19"/>
      <c r="G67" s="19" t="s">
        <v>294</v>
      </c>
      <c r="H67" s="36" t="s">
        <v>295</v>
      </c>
      <c r="I67" s="32">
        <v>160</v>
      </c>
      <c r="J67" s="34">
        <v>43524</v>
      </c>
      <c r="K67" s="34">
        <v>43555</v>
      </c>
      <c r="L67" s="18">
        <v>160</v>
      </c>
      <c r="M67" s="35" t="s">
        <v>442</v>
      </c>
      <c r="N67" s="19" t="s">
        <v>296</v>
      </c>
    </row>
    <row r="68" spans="1:14" s="39" customFormat="1" ht="22.5">
      <c r="A68" s="31" t="s">
        <v>298</v>
      </c>
      <c r="B68" s="30">
        <v>43523</v>
      </c>
      <c r="C68" s="19" t="s">
        <v>299</v>
      </c>
      <c r="D68" s="19" t="s">
        <v>25</v>
      </c>
      <c r="E68" s="19" t="s">
        <v>121</v>
      </c>
      <c r="F68" s="19"/>
      <c r="G68" s="19" t="s">
        <v>26</v>
      </c>
      <c r="H68" s="36" t="s">
        <v>27</v>
      </c>
      <c r="I68" s="32">
        <v>56</v>
      </c>
      <c r="J68" s="34">
        <v>43523</v>
      </c>
      <c r="K68" s="34">
        <v>43534</v>
      </c>
      <c r="L68" s="18">
        <v>45.9</v>
      </c>
      <c r="M68" s="35" t="s">
        <v>443</v>
      </c>
      <c r="N68" s="19" t="s">
        <v>300</v>
      </c>
    </row>
    <row r="69" spans="1:14" s="39" customFormat="1" ht="22.5">
      <c r="A69" s="31" t="s">
        <v>325</v>
      </c>
      <c r="B69" s="30">
        <v>43525</v>
      </c>
      <c r="C69" s="40" t="s">
        <v>324</v>
      </c>
      <c r="D69" s="19" t="s">
        <v>15</v>
      </c>
      <c r="E69" s="19" t="s">
        <v>121</v>
      </c>
      <c r="F69" s="19"/>
      <c r="G69" s="19" t="s">
        <v>320</v>
      </c>
      <c r="H69" s="36" t="s">
        <v>321</v>
      </c>
      <c r="I69" s="33">
        <v>160</v>
      </c>
      <c r="J69" s="34">
        <v>43466</v>
      </c>
      <c r="K69" s="34">
        <v>43585</v>
      </c>
      <c r="L69" s="35">
        <f>80</f>
        <v>80</v>
      </c>
      <c r="M69" s="35" t="s">
        <v>322</v>
      </c>
      <c r="N69" s="19" t="s">
        <v>323</v>
      </c>
    </row>
    <row r="70" spans="1:14" s="39" customFormat="1" ht="22.5">
      <c r="A70" s="31" t="s">
        <v>326</v>
      </c>
      <c r="B70" s="30">
        <v>43525</v>
      </c>
      <c r="C70" s="50" t="s">
        <v>327</v>
      </c>
      <c r="D70" s="19" t="s">
        <v>25</v>
      </c>
      <c r="E70" s="19" t="s">
        <v>121</v>
      </c>
      <c r="F70" s="19"/>
      <c r="G70" s="19" t="s">
        <v>328</v>
      </c>
      <c r="H70" s="36" t="s">
        <v>329</v>
      </c>
      <c r="I70" s="32">
        <v>950</v>
      </c>
      <c r="J70" s="34">
        <v>43528</v>
      </c>
      <c r="K70" s="34">
        <v>43539</v>
      </c>
      <c r="L70" s="18">
        <v>950</v>
      </c>
      <c r="M70" s="35" t="s">
        <v>445</v>
      </c>
      <c r="N70" s="19" t="s">
        <v>444</v>
      </c>
    </row>
    <row r="71" spans="1:14" s="39" customFormat="1" ht="33.75">
      <c r="A71" s="31" t="s">
        <v>330</v>
      </c>
      <c r="B71" s="30">
        <v>43528</v>
      </c>
      <c r="C71" s="50" t="s">
        <v>331</v>
      </c>
      <c r="D71" s="19" t="s">
        <v>25</v>
      </c>
      <c r="E71" s="20" t="s">
        <v>53</v>
      </c>
      <c r="F71" s="38" t="s">
        <v>383</v>
      </c>
      <c r="G71" s="38" t="s">
        <v>384</v>
      </c>
      <c r="H71" s="41" t="s">
        <v>385</v>
      </c>
      <c r="I71" s="32">
        <v>4000</v>
      </c>
      <c r="J71" s="34">
        <v>43537</v>
      </c>
      <c r="K71" s="34">
        <v>43544</v>
      </c>
      <c r="L71" s="18">
        <v>2990</v>
      </c>
      <c r="M71" s="35" t="s">
        <v>387</v>
      </c>
      <c r="N71" s="19" t="s">
        <v>386</v>
      </c>
    </row>
    <row r="72" spans="1:14" s="39" customFormat="1" ht="22.5">
      <c r="A72" s="31" t="s">
        <v>336</v>
      </c>
      <c r="B72" s="30">
        <v>43528</v>
      </c>
      <c r="C72" s="50" t="s">
        <v>337</v>
      </c>
      <c r="D72" s="19" t="s">
        <v>75</v>
      </c>
      <c r="E72" s="20" t="s">
        <v>16</v>
      </c>
      <c r="F72" s="19"/>
      <c r="G72" s="19" t="s">
        <v>76</v>
      </c>
      <c r="H72" s="36">
        <v>11806321003</v>
      </c>
      <c r="I72" s="32">
        <v>100</v>
      </c>
      <c r="J72" s="34">
        <v>43514</v>
      </c>
      <c r="K72" s="34">
        <v>43514</v>
      </c>
      <c r="L72" s="35"/>
      <c r="M72" s="35" t="s">
        <v>449</v>
      </c>
      <c r="N72" s="19" t="s">
        <v>446</v>
      </c>
    </row>
    <row r="73" spans="1:14" s="39" customFormat="1" ht="33.75">
      <c r="A73" s="31" t="s">
        <v>338</v>
      </c>
      <c r="B73" s="30">
        <v>43530</v>
      </c>
      <c r="C73" s="50" t="s">
        <v>339</v>
      </c>
      <c r="D73" s="19" t="s">
        <v>25</v>
      </c>
      <c r="E73" s="20" t="s">
        <v>53</v>
      </c>
      <c r="F73" s="19" t="s">
        <v>340</v>
      </c>
      <c r="G73" s="19" t="s">
        <v>341</v>
      </c>
      <c r="H73" s="36" t="s">
        <v>342</v>
      </c>
      <c r="I73" s="32">
        <v>865</v>
      </c>
      <c r="J73" s="34">
        <v>43542</v>
      </c>
      <c r="K73" s="34">
        <v>43543</v>
      </c>
      <c r="L73" s="18">
        <v>865</v>
      </c>
      <c r="M73" s="35" t="s">
        <v>447</v>
      </c>
      <c r="N73" s="19" t="s">
        <v>347</v>
      </c>
    </row>
    <row r="74" spans="1:14" s="39" customFormat="1" ht="22.5">
      <c r="A74" s="54" t="s">
        <v>343</v>
      </c>
      <c r="B74" s="55">
        <v>43530</v>
      </c>
      <c r="C74" s="63" t="s">
        <v>344</v>
      </c>
      <c r="D74" s="37" t="s">
        <v>25</v>
      </c>
      <c r="E74" s="37" t="s">
        <v>121</v>
      </c>
      <c r="F74" s="37"/>
      <c r="G74" s="37" t="s">
        <v>345</v>
      </c>
      <c r="H74" s="56" t="s">
        <v>346</v>
      </c>
      <c r="I74" s="32">
        <v>2025</v>
      </c>
      <c r="J74" s="57">
        <v>43542</v>
      </c>
      <c r="K74" s="57">
        <v>43546</v>
      </c>
      <c r="L74" s="78">
        <v>2024</v>
      </c>
      <c r="M74" s="58" t="s">
        <v>450</v>
      </c>
      <c r="N74" s="37" t="s">
        <v>348</v>
      </c>
    </row>
    <row r="75" spans="1:14" s="39" customFormat="1" ht="33.75">
      <c r="A75" s="59" t="s">
        <v>349</v>
      </c>
      <c r="B75" s="55">
        <v>43531</v>
      </c>
      <c r="C75" s="64" t="s">
        <v>350</v>
      </c>
      <c r="D75" s="37" t="s">
        <v>25</v>
      </c>
      <c r="E75" s="37" t="s">
        <v>121</v>
      </c>
      <c r="F75" s="37"/>
      <c r="G75" s="37" t="s">
        <v>351</v>
      </c>
      <c r="H75" s="60"/>
      <c r="I75" s="32">
        <v>150</v>
      </c>
      <c r="J75" s="57">
        <v>43466</v>
      </c>
      <c r="K75" s="57">
        <v>43830</v>
      </c>
      <c r="L75" s="58">
        <f>12.29</f>
        <v>12.29</v>
      </c>
      <c r="M75" s="58" t="s">
        <v>352</v>
      </c>
      <c r="N75" s="37" t="s">
        <v>471</v>
      </c>
    </row>
    <row r="76" spans="1:14" s="39" customFormat="1" ht="22.5">
      <c r="A76" s="45" t="s">
        <v>353</v>
      </c>
      <c r="B76" s="30">
        <v>43531</v>
      </c>
      <c r="C76" s="40" t="s">
        <v>52</v>
      </c>
      <c r="D76" s="19" t="s">
        <v>25</v>
      </c>
      <c r="E76" s="19" t="s">
        <v>121</v>
      </c>
      <c r="F76" s="19"/>
      <c r="G76" s="19" t="s">
        <v>96</v>
      </c>
      <c r="H76" s="36">
        <v>12312830156</v>
      </c>
      <c r="I76" s="32">
        <v>4650</v>
      </c>
      <c r="J76" s="34">
        <v>43529</v>
      </c>
      <c r="K76" s="34">
        <v>43531</v>
      </c>
      <c r="L76" s="18">
        <v>4652.0200000000004</v>
      </c>
      <c r="M76" s="35" t="s">
        <v>451</v>
      </c>
      <c r="N76" s="19" t="s">
        <v>354</v>
      </c>
    </row>
    <row r="77" spans="1:14" s="39" customFormat="1" ht="22.5">
      <c r="A77" s="31" t="s">
        <v>355</v>
      </c>
      <c r="B77" s="30">
        <v>43532</v>
      </c>
      <c r="C77" s="50" t="s">
        <v>356</v>
      </c>
      <c r="D77" s="19" t="s">
        <v>25</v>
      </c>
      <c r="E77" s="19" t="s">
        <v>121</v>
      </c>
      <c r="F77" s="19"/>
      <c r="G77" s="19" t="s">
        <v>357</v>
      </c>
      <c r="H77" s="36" t="s">
        <v>358</v>
      </c>
      <c r="I77" s="32">
        <v>20</v>
      </c>
      <c r="J77" s="34">
        <v>43530</v>
      </c>
      <c r="K77" s="34">
        <v>43561</v>
      </c>
      <c r="L77" s="18">
        <v>20</v>
      </c>
      <c r="M77" s="35" t="s">
        <v>452</v>
      </c>
      <c r="N77" s="19" t="s">
        <v>359</v>
      </c>
    </row>
    <row r="78" spans="1:14" s="39" customFormat="1" ht="33.75">
      <c r="A78" s="31" t="s">
        <v>362</v>
      </c>
      <c r="B78" s="30">
        <v>43536</v>
      </c>
      <c r="C78" s="50" t="s">
        <v>363</v>
      </c>
      <c r="D78" s="19" t="s">
        <v>15</v>
      </c>
      <c r="E78" s="20" t="s">
        <v>53</v>
      </c>
      <c r="F78" s="19" t="s">
        <v>467</v>
      </c>
      <c r="G78" s="19" t="s">
        <v>364</v>
      </c>
      <c r="H78" s="36" t="s">
        <v>365</v>
      </c>
      <c r="I78" s="32">
        <v>580</v>
      </c>
      <c r="J78" s="34">
        <v>43549</v>
      </c>
      <c r="K78" s="34">
        <v>43553</v>
      </c>
      <c r="L78" s="18">
        <v>576.88</v>
      </c>
      <c r="M78" s="35" t="s">
        <v>455</v>
      </c>
      <c r="N78" s="19" t="s">
        <v>366</v>
      </c>
    </row>
    <row r="79" spans="1:14" s="39" customFormat="1" ht="22.5">
      <c r="A79" s="31" t="s">
        <v>367</v>
      </c>
      <c r="B79" s="30">
        <v>43537</v>
      </c>
      <c r="C79" s="50" t="s">
        <v>368</v>
      </c>
      <c r="D79" s="19" t="s">
        <v>75</v>
      </c>
      <c r="E79" s="20" t="s">
        <v>16</v>
      </c>
      <c r="F79" s="19"/>
      <c r="G79" s="38" t="s">
        <v>240</v>
      </c>
      <c r="H79" s="36" t="s">
        <v>241</v>
      </c>
      <c r="I79" s="32">
        <v>350</v>
      </c>
      <c r="J79" s="34">
        <v>43535</v>
      </c>
      <c r="K79" s="34">
        <v>43554</v>
      </c>
      <c r="L79" s="18">
        <v>350</v>
      </c>
      <c r="M79" s="35" t="s">
        <v>456</v>
      </c>
      <c r="N79" s="19" t="s">
        <v>369</v>
      </c>
    </row>
    <row r="80" spans="1:14" s="39" customFormat="1" ht="22.5">
      <c r="A80" s="31" t="s">
        <v>372</v>
      </c>
      <c r="B80" s="30">
        <v>43537</v>
      </c>
      <c r="C80" s="50" t="s">
        <v>373</v>
      </c>
      <c r="D80" s="19" t="s">
        <v>25</v>
      </c>
      <c r="E80" s="19" t="s">
        <v>121</v>
      </c>
      <c r="F80" s="19"/>
      <c r="G80" s="19" t="s">
        <v>374</v>
      </c>
      <c r="H80" s="36" t="s">
        <v>375</v>
      </c>
      <c r="I80" s="32">
        <v>1695</v>
      </c>
      <c r="J80" s="34">
        <v>43542</v>
      </c>
      <c r="K80" s="34">
        <v>43567</v>
      </c>
      <c r="L80" s="18">
        <v>1695</v>
      </c>
      <c r="M80" s="35" t="s">
        <v>453</v>
      </c>
      <c r="N80" s="19" t="s">
        <v>376</v>
      </c>
    </row>
    <row r="81" spans="1:14" s="39" customFormat="1" ht="22.5">
      <c r="A81" s="31" t="s">
        <v>377</v>
      </c>
      <c r="B81" s="30">
        <v>43537</v>
      </c>
      <c r="C81" s="50" t="s">
        <v>378</v>
      </c>
      <c r="D81" s="19" t="s">
        <v>15</v>
      </c>
      <c r="E81" s="19" t="s">
        <v>121</v>
      </c>
      <c r="F81" s="19"/>
      <c r="G81" s="19" t="s">
        <v>379</v>
      </c>
      <c r="H81" s="36" t="s">
        <v>380</v>
      </c>
      <c r="I81" s="32">
        <v>10000</v>
      </c>
      <c r="J81" s="34">
        <v>43466</v>
      </c>
      <c r="K81" s="34">
        <v>43830</v>
      </c>
      <c r="L81" s="35">
        <f>3339.78+2372.52</f>
        <v>5712.3</v>
      </c>
      <c r="M81" s="35" t="s">
        <v>382</v>
      </c>
      <c r="N81" s="19" t="s">
        <v>381</v>
      </c>
    </row>
    <row r="82" spans="1:14" s="39" customFormat="1" ht="22.5">
      <c r="A82" s="31" t="s">
        <v>399</v>
      </c>
      <c r="B82" s="30">
        <v>43544</v>
      </c>
      <c r="C82" s="50" t="s">
        <v>400</v>
      </c>
      <c r="D82" s="19" t="s">
        <v>75</v>
      </c>
      <c r="E82" s="20" t="s">
        <v>16</v>
      </c>
      <c r="F82" s="19"/>
      <c r="G82" s="19" t="s">
        <v>270</v>
      </c>
      <c r="H82" s="36" t="s">
        <v>271</v>
      </c>
      <c r="I82" s="32">
        <v>350</v>
      </c>
      <c r="J82" s="34">
        <v>43546</v>
      </c>
      <c r="K82" s="34">
        <v>43550</v>
      </c>
      <c r="L82" s="18">
        <v>350</v>
      </c>
      <c r="M82" s="35" t="s">
        <v>454</v>
      </c>
      <c r="N82" s="19" t="s">
        <v>401</v>
      </c>
    </row>
    <row r="83" spans="1:14" s="39" customFormat="1" ht="22.5">
      <c r="A83" s="31" t="s">
        <v>404</v>
      </c>
      <c r="B83" s="30">
        <v>43544</v>
      </c>
      <c r="C83" s="50" t="s">
        <v>405</v>
      </c>
      <c r="D83" s="19" t="s">
        <v>25</v>
      </c>
      <c r="E83" s="19" t="s">
        <v>121</v>
      </c>
      <c r="F83" s="19"/>
      <c r="G83" s="19" t="s">
        <v>122</v>
      </c>
      <c r="H83" s="36" t="s">
        <v>123</v>
      </c>
      <c r="I83" s="32">
        <v>2000</v>
      </c>
      <c r="J83" s="34">
        <v>43497</v>
      </c>
      <c r="K83" s="34">
        <v>43524</v>
      </c>
      <c r="L83" s="35">
        <f>1330.09+626.8</f>
        <v>1956.8899999999999</v>
      </c>
      <c r="M83" s="35" t="s">
        <v>406</v>
      </c>
      <c r="N83" s="19" t="s">
        <v>407</v>
      </c>
    </row>
    <row r="84" spans="1:14" s="39" customFormat="1" ht="33.75">
      <c r="A84" s="31" t="s">
        <v>413</v>
      </c>
      <c r="B84" s="30">
        <v>43545</v>
      </c>
      <c r="C84" s="50" t="s">
        <v>414</v>
      </c>
      <c r="D84" s="19" t="s">
        <v>75</v>
      </c>
      <c r="E84" s="20" t="s">
        <v>53</v>
      </c>
      <c r="F84" s="19" t="s">
        <v>417</v>
      </c>
      <c r="G84" s="19" t="s">
        <v>415</v>
      </c>
      <c r="H84" s="36" t="s">
        <v>416</v>
      </c>
      <c r="I84" s="32">
        <v>13000</v>
      </c>
      <c r="J84" s="34">
        <v>43556</v>
      </c>
      <c r="K84" s="34">
        <v>43830</v>
      </c>
      <c r="L84" s="35"/>
      <c r="M84" s="35" t="s">
        <v>472</v>
      </c>
      <c r="N84" s="19" t="s">
        <v>458</v>
      </c>
    </row>
    <row r="85" spans="1:14" s="39" customFormat="1" ht="22.5">
      <c r="A85" s="31" t="s">
        <v>459</v>
      </c>
      <c r="B85" s="30">
        <v>43550</v>
      </c>
      <c r="C85" s="50" t="s">
        <v>266</v>
      </c>
      <c r="D85" s="19" t="s">
        <v>75</v>
      </c>
      <c r="E85" s="20" t="s">
        <v>16</v>
      </c>
      <c r="F85" s="19"/>
      <c r="G85" s="19" t="s">
        <v>214</v>
      </c>
      <c r="H85" s="36" t="s">
        <v>215</v>
      </c>
      <c r="I85" s="32">
        <v>2000</v>
      </c>
      <c r="J85" s="34">
        <v>43525</v>
      </c>
      <c r="K85" s="34">
        <v>43555</v>
      </c>
      <c r="L85" s="18">
        <f>429+1125</f>
        <v>1554</v>
      </c>
      <c r="M85" s="35" t="s">
        <v>473</v>
      </c>
      <c r="N85" s="19" t="s">
        <v>474</v>
      </c>
    </row>
    <row r="86" spans="1:14" s="39" customFormat="1" ht="22.5">
      <c r="A86" s="45" t="s">
        <v>475</v>
      </c>
      <c r="B86" s="30">
        <v>43551</v>
      </c>
      <c r="C86" s="40" t="s">
        <v>476</v>
      </c>
      <c r="D86" s="19" t="s">
        <v>75</v>
      </c>
      <c r="E86" s="20" t="s">
        <v>16</v>
      </c>
      <c r="F86" s="19"/>
      <c r="G86" s="19" t="s">
        <v>191</v>
      </c>
      <c r="H86" s="36" t="s">
        <v>192</v>
      </c>
      <c r="I86" s="32">
        <v>2380</v>
      </c>
      <c r="J86" s="34">
        <v>43552</v>
      </c>
      <c r="K86" s="34">
        <v>43560</v>
      </c>
      <c r="L86" s="18">
        <v>2380</v>
      </c>
      <c r="M86" s="35" t="s">
        <v>477</v>
      </c>
      <c r="N86" s="19" t="s">
        <v>478</v>
      </c>
    </row>
    <row r="87" spans="1:14" s="39" customFormat="1" ht="22.5">
      <c r="A87" s="61" t="s">
        <v>479</v>
      </c>
      <c r="B87" s="30">
        <v>43551</v>
      </c>
      <c r="C87" s="40" t="s">
        <v>480</v>
      </c>
      <c r="D87" s="19" t="s">
        <v>25</v>
      </c>
      <c r="E87" s="19" t="s">
        <v>121</v>
      </c>
      <c r="F87" s="19"/>
      <c r="G87" s="19" t="s">
        <v>481</v>
      </c>
      <c r="H87" s="36" t="s">
        <v>482</v>
      </c>
      <c r="I87" s="32">
        <v>765</v>
      </c>
      <c r="J87" s="34">
        <v>43525</v>
      </c>
      <c r="K87" s="34">
        <v>43549</v>
      </c>
      <c r="L87" s="18">
        <v>761.07</v>
      </c>
      <c r="M87" s="35" t="s">
        <v>483</v>
      </c>
      <c r="N87" s="19" t="s">
        <v>484</v>
      </c>
    </row>
    <row r="88" spans="1:14" s="39" customFormat="1" ht="22.5">
      <c r="A88" s="31" t="s">
        <v>460</v>
      </c>
      <c r="B88" s="30">
        <v>43552</v>
      </c>
      <c r="C88" s="50" t="s">
        <v>461</v>
      </c>
      <c r="D88" s="19" t="s">
        <v>15</v>
      </c>
      <c r="E88" s="19" t="s">
        <v>121</v>
      </c>
      <c r="F88" s="19"/>
      <c r="G88" s="19" t="s">
        <v>158</v>
      </c>
      <c r="H88" s="49">
        <v>10209790152</v>
      </c>
      <c r="I88" s="32">
        <v>6870</v>
      </c>
      <c r="J88" s="34">
        <v>43466</v>
      </c>
      <c r="K88" s="34">
        <v>43830</v>
      </c>
      <c r="L88" s="18">
        <f>1249+624.5+624.5+624.5</f>
        <v>3122.5</v>
      </c>
      <c r="M88" s="18" t="s">
        <v>485</v>
      </c>
      <c r="N88" s="19" t="s">
        <v>462</v>
      </c>
    </row>
    <row r="89" spans="1:14" s="39" customFormat="1" ht="22.5">
      <c r="A89" s="31" t="s">
        <v>463</v>
      </c>
      <c r="B89" s="30">
        <v>43553</v>
      </c>
      <c r="C89" s="50" t="s">
        <v>464</v>
      </c>
      <c r="D89" s="19" t="s">
        <v>15</v>
      </c>
      <c r="E89" s="19" t="s">
        <v>121</v>
      </c>
      <c r="F89" s="19"/>
      <c r="G89" s="19" t="s">
        <v>230</v>
      </c>
      <c r="H89" s="36" t="s">
        <v>231</v>
      </c>
      <c r="I89" s="32">
        <v>270</v>
      </c>
      <c r="J89" s="34">
        <v>43553</v>
      </c>
      <c r="K89" s="34">
        <v>43553</v>
      </c>
      <c r="L89" s="35"/>
      <c r="M89" s="18" t="s">
        <v>486</v>
      </c>
      <c r="N89" s="19" t="s">
        <v>465</v>
      </c>
    </row>
    <row r="90" spans="1:14" ht="22.5">
      <c r="A90" s="28" t="s">
        <v>488</v>
      </c>
      <c r="B90" s="65">
        <v>43558</v>
      </c>
      <c r="C90" s="28" t="s">
        <v>489</v>
      </c>
      <c r="D90" s="19" t="s">
        <v>25</v>
      </c>
      <c r="E90" s="19" t="s">
        <v>121</v>
      </c>
      <c r="F90" s="16"/>
      <c r="G90" s="16" t="s">
        <v>490</v>
      </c>
      <c r="H90" s="29" t="s">
        <v>491</v>
      </c>
      <c r="I90" s="17">
        <v>400</v>
      </c>
      <c r="J90" s="21">
        <v>43558</v>
      </c>
      <c r="K90" s="21">
        <v>43558</v>
      </c>
      <c r="L90" s="18">
        <v>395.85</v>
      </c>
      <c r="M90" s="18" t="s">
        <v>492</v>
      </c>
      <c r="N90" s="16" t="s">
        <v>493</v>
      </c>
    </row>
    <row r="91" spans="1:14" ht="22.5">
      <c r="A91" s="31" t="s">
        <v>494</v>
      </c>
      <c r="B91" s="30">
        <v>43558</v>
      </c>
      <c r="C91" s="31" t="s">
        <v>495</v>
      </c>
      <c r="D91" s="19" t="s">
        <v>25</v>
      </c>
      <c r="E91" s="19" t="s">
        <v>121</v>
      </c>
      <c r="F91" s="19"/>
      <c r="G91" s="19" t="s">
        <v>861</v>
      </c>
      <c r="H91" s="52" t="s">
        <v>862</v>
      </c>
      <c r="I91" s="32">
        <v>260</v>
      </c>
      <c r="J91" s="34">
        <v>43566</v>
      </c>
      <c r="K91" s="34">
        <v>43585</v>
      </c>
      <c r="L91" s="35"/>
      <c r="M91" s="35" t="s">
        <v>864</v>
      </c>
      <c r="N91" s="19" t="s">
        <v>863</v>
      </c>
    </row>
    <row r="92" spans="1:14" ht="22.5">
      <c r="A92" s="28" t="s">
        <v>496</v>
      </c>
      <c r="B92" s="65">
        <v>43560</v>
      </c>
      <c r="C92" s="28" t="s">
        <v>497</v>
      </c>
      <c r="D92" s="19" t="s">
        <v>15</v>
      </c>
      <c r="E92" s="19" t="s">
        <v>121</v>
      </c>
      <c r="F92" s="16"/>
      <c r="G92" s="16" t="s">
        <v>39</v>
      </c>
      <c r="H92" s="29" t="s">
        <v>498</v>
      </c>
      <c r="I92" s="17">
        <v>3384</v>
      </c>
      <c r="J92" s="21">
        <v>43405</v>
      </c>
      <c r="K92" s="21">
        <v>43769</v>
      </c>
      <c r="L92" s="18">
        <v>3384</v>
      </c>
      <c r="M92" s="18" t="s">
        <v>499</v>
      </c>
      <c r="N92" s="16" t="s">
        <v>500</v>
      </c>
    </row>
    <row r="93" spans="1:14" ht="22.5">
      <c r="A93" s="28" t="s">
        <v>501</v>
      </c>
      <c r="B93" s="65">
        <v>43560</v>
      </c>
      <c r="C93" s="28" t="s">
        <v>502</v>
      </c>
      <c r="D93" s="19" t="s">
        <v>25</v>
      </c>
      <c r="E93" s="19" t="s">
        <v>121</v>
      </c>
      <c r="F93" s="16"/>
      <c r="G93" s="16" t="s">
        <v>503</v>
      </c>
      <c r="H93" s="66" t="s">
        <v>141</v>
      </c>
      <c r="I93" s="17">
        <v>1311</v>
      </c>
      <c r="J93" s="21">
        <v>43560</v>
      </c>
      <c r="K93" s="21">
        <v>43560</v>
      </c>
      <c r="L93" s="18">
        <v>1311</v>
      </c>
      <c r="M93" s="18" t="s">
        <v>504</v>
      </c>
      <c r="N93" s="16" t="s">
        <v>505</v>
      </c>
    </row>
    <row r="94" spans="1:14" ht="22.5">
      <c r="A94" s="28" t="s">
        <v>506</v>
      </c>
      <c r="B94" s="65">
        <v>43560</v>
      </c>
      <c r="C94" s="28" t="s">
        <v>507</v>
      </c>
      <c r="D94" s="16" t="s">
        <v>75</v>
      </c>
      <c r="E94" s="20" t="s">
        <v>16</v>
      </c>
      <c r="F94" s="16"/>
      <c r="G94" s="16" t="s">
        <v>508</v>
      </c>
      <c r="H94" s="29" t="s">
        <v>509</v>
      </c>
      <c r="I94" s="17">
        <v>473</v>
      </c>
      <c r="J94" s="21">
        <v>43550</v>
      </c>
      <c r="K94" s="21">
        <v>43550</v>
      </c>
      <c r="L94" s="18">
        <v>473</v>
      </c>
      <c r="M94" s="18" t="s">
        <v>510</v>
      </c>
      <c r="N94" s="16" t="s">
        <v>511</v>
      </c>
    </row>
    <row r="95" spans="1:14" ht="22.5">
      <c r="A95" s="28" t="s">
        <v>512</v>
      </c>
      <c r="B95" s="65">
        <v>43567</v>
      </c>
      <c r="C95" s="28" t="s">
        <v>513</v>
      </c>
      <c r="D95" s="16" t="s">
        <v>75</v>
      </c>
      <c r="E95" s="20" t="s">
        <v>16</v>
      </c>
      <c r="F95" s="16"/>
      <c r="G95" s="16" t="s">
        <v>76</v>
      </c>
      <c r="H95" s="29">
        <v>11806321003</v>
      </c>
      <c r="I95" s="17">
        <v>300</v>
      </c>
      <c r="J95" s="21">
        <v>43564</v>
      </c>
      <c r="K95" s="21">
        <v>43594</v>
      </c>
      <c r="L95" s="18"/>
      <c r="M95" s="18" t="s">
        <v>514</v>
      </c>
      <c r="N95" s="16" t="s">
        <v>515</v>
      </c>
    </row>
    <row r="96" spans="1:14" ht="22.5">
      <c r="A96" s="28" t="s">
        <v>516</v>
      </c>
      <c r="B96" s="65">
        <v>43567</v>
      </c>
      <c r="C96" s="28" t="s">
        <v>517</v>
      </c>
      <c r="D96" s="19" t="s">
        <v>15</v>
      </c>
      <c r="E96" s="19" t="s">
        <v>121</v>
      </c>
      <c r="F96" s="16"/>
      <c r="G96" s="16" t="s">
        <v>518</v>
      </c>
      <c r="H96" s="29" t="s">
        <v>519</v>
      </c>
      <c r="I96" s="17">
        <v>1392</v>
      </c>
      <c r="J96" s="21">
        <v>43587</v>
      </c>
      <c r="K96" s="21">
        <v>43595</v>
      </c>
      <c r="L96" s="18"/>
      <c r="M96" s="18" t="s">
        <v>520</v>
      </c>
      <c r="N96" s="16" t="s">
        <v>521</v>
      </c>
    </row>
    <row r="97" spans="1:14" ht="22.5">
      <c r="A97" s="28" t="s">
        <v>522</v>
      </c>
      <c r="B97" s="65">
        <v>43567</v>
      </c>
      <c r="C97" s="28" t="s">
        <v>523</v>
      </c>
      <c r="D97" s="19" t="s">
        <v>25</v>
      </c>
      <c r="E97" s="19" t="s">
        <v>121</v>
      </c>
      <c r="F97" s="16"/>
      <c r="G97" s="16" t="s">
        <v>524</v>
      </c>
      <c r="H97" s="29" t="s">
        <v>525</v>
      </c>
      <c r="I97" s="67" t="s">
        <v>526</v>
      </c>
      <c r="J97" s="21">
        <v>43537</v>
      </c>
      <c r="K97" s="21">
        <v>43558</v>
      </c>
      <c r="L97" s="18"/>
      <c r="M97" s="18" t="s">
        <v>527</v>
      </c>
      <c r="N97" s="16" t="s">
        <v>528</v>
      </c>
    </row>
    <row r="98" spans="1:14" ht="22.5">
      <c r="A98" s="28" t="s">
        <v>529</v>
      </c>
      <c r="B98" s="65">
        <v>43567</v>
      </c>
      <c r="C98" s="28" t="s">
        <v>530</v>
      </c>
      <c r="D98" s="19" t="s">
        <v>15</v>
      </c>
      <c r="E98" s="19" t="s">
        <v>121</v>
      </c>
      <c r="F98" s="16"/>
      <c r="G98" s="16" t="s">
        <v>270</v>
      </c>
      <c r="H98" s="29" t="s">
        <v>271</v>
      </c>
      <c r="I98" s="17">
        <v>650</v>
      </c>
      <c r="J98" s="21">
        <v>43570</v>
      </c>
      <c r="K98" s="21">
        <v>43572</v>
      </c>
      <c r="L98" s="18"/>
      <c r="M98" s="18" t="s">
        <v>531</v>
      </c>
      <c r="N98" s="16" t="s">
        <v>532</v>
      </c>
    </row>
    <row r="99" spans="1:14" ht="22.5">
      <c r="A99" s="68" t="s">
        <v>533</v>
      </c>
      <c r="B99" s="65">
        <v>43570</v>
      </c>
      <c r="C99" s="68" t="s">
        <v>534</v>
      </c>
      <c r="D99" s="19" t="s">
        <v>15</v>
      </c>
      <c r="E99" s="19" t="s">
        <v>121</v>
      </c>
      <c r="F99" s="19"/>
      <c r="G99" s="19" t="s">
        <v>44</v>
      </c>
      <c r="H99" s="36" t="s">
        <v>45</v>
      </c>
      <c r="I99" s="32">
        <v>3500</v>
      </c>
      <c r="J99" s="34">
        <v>43466</v>
      </c>
      <c r="K99" s="34">
        <v>43830</v>
      </c>
      <c r="L99" s="35">
        <f>95.46</f>
        <v>95.46</v>
      </c>
      <c r="M99" s="35" t="s">
        <v>46</v>
      </c>
      <c r="N99" s="19" t="s">
        <v>535</v>
      </c>
    </row>
    <row r="100" spans="1:14" ht="22.5">
      <c r="A100" s="28" t="s">
        <v>536</v>
      </c>
      <c r="B100" s="65">
        <v>43570</v>
      </c>
      <c r="C100" s="28" t="s">
        <v>537</v>
      </c>
      <c r="D100" s="19" t="s">
        <v>25</v>
      </c>
      <c r="E100" s="19" t="s">
        <v>121</v>
      </c>
      <c r="F100" s="16"/>
      <c r="G100" s="16" t="s">
        <v>538</v>
      </c>
      <c r="H100" s="29" t="s">
        <v>539</v>
      </c>
      <c r="I100" s="17">
        <v>148</v>
      </c>
      <c r="J100" s="21">
        <v>43525</v>
      </c>
      <c r="K100" s="21">
        <v>43585</v>
      </c>
      <c r="L100" s="18">
        <v>147.27000000000001</v>
      </c>
      <c r="M100" s="18" t="s">
        <v>540</v>
      </c>
      <c r="N100" s="16" t="s">
        <v>541</v>
      </c>
    </row>
    <row r="101" spans="1:14" ht="22.5">
      <c r="A101" s="28" t="s">
        <v>542</v>
      </c>
      <c r="B101" s="65">
        <v>43570</v>
      </c>
      <c r="C101" s="28" t="s">
        <v>543</v>
      </c>
      <c r="D101" s="16" t="s">
        <v>75</v>
      </c>
      <c r="E101" s="20" t="s">
        <v>16</v>
      </c>
      <c r="F101" s="16"/>
      <c r="G101" s="16" t="s">
        <v>240</v>
      </c>
      <c r="H101" s="36" t="s">
        <v>241</v>
      </c>
      <c r="I101" s="17">
        <v>3200</v>
      </c>
      <c r="J101" s="21">
        <v>43556</v>
      </c>
      <c r="K101" s="21">
        <v>43646</v>
      </c>
      <c r="L101" s="18">
        <f>1400+450+900</f>
        <v>2750</v>
      </c>
      <c r="M101" s="18" t="s">
        <v>544</v>
      </c>
      <c r="N101" s="16" t="s">
        <v>545</v>
      </c>
    </row>
    <row r="102" spans="1:14" ht="22.5">
      <c r="A102" s="28" t="s">
        <v>546</v>
      </c>
      <c r="B102" s="65">
        <v>43570</v>
      </c>
      <c r="C102" s="28" t="s">
        <v>547</v>
      </c>
      <c r="D102" s="19" t="s">
        <v>25</v>
      </c>
      <c r="E102" s="19" t="s">
        <v>121</v>
      </c>
      <c r="F102" s="16"/>
      <c r="G102" s="16" t="s">
        <v>548</v>
      </c>
      <c r="H102" s="29" t="s">
        <v>549</v>
      </c>
      <c r="I102" s="17">
        <v>410</v>
      </c>
      <c r="J102" s="21">
        <v>43570</v>
      </c>
      <c r="K102" s="21">
        <v>43575</v>
      </c>
      <c r="L102" s="18">
        <v>408.2</v>
      </c>
      <c r="M102" s="18" t="s">
        <v>550</v>
      </c>
      <c r="N102" s="16" t="s">
        <v>551</v>
      </c>
    </row>
    <row r="103" spans="1:14" ht="22.5">
      <c r="A103" s="28" t="s">
        <v>552</v>
      </c>
      <c r="B103" s="65">
        <v>43570</v>
      </c>
      <c r="C103" s="28" t="s">
        <v>553</v>
      </c>
      <c r="D103" s="16" t="s">
        <v>75</v>
      </c>
      <c r="E103" s="20" t="s">
        <v>16</v>
      </c>
      <c r="F103" s="16"/>
      <c r="G103" s="16" t="s">
        <v>214</v>
      </c>
      <c r="H103" s="29" t="s">
        <v>215</v>
      </c>
      <c r="I103" s="17">
        <v>1064</v>
      </c>
      <c r="J103" s="21">
        <v>43519</v>
      </c>
      <c r="K103" s="21">
        <v>43524</v>
      </c>
      <c r="L103" s="18">
        <f>593.5+410.5</f>
        <v>1004</v>
      </c>
      <c r="M103" s="18" t="s">
        <v>554</v>
      </c>
      <c r="N103" s="16" t="s">
        <v>555</v>
      </c>
    </row>
    <row r="104" spans="1:14" ht="56.25">
      <c r="A104" s="31" t="s">
        <v>556</v>
      </c>
      <c r="B104" s="30">
        <v>43571</v>
      </c>
      <c r="C104" s="31" t="s">
        <v>557</v>
      </c>
      <c r="D104" s="19" t="s">
        <v>15</v>
      </c>
      <c r="E104" s="20" t="s">
        <v>53</v>
      </c>
      <c r="F104" s="19" t="s">
        <v>558</v>
      </c>
      <c r="G104" s="69" t="s">
        <v>559</v>
      </c>
      <c r="H104" s="36" t="s">
        <v>560</v>
      </c>
      <c r="I104" s="32">
        <v>3500</v>
      </c>
      <c r="J104" s="34">
        <v>43599</v>
      </c>
      <c r="K104" s="34">
        <v>43738</v>
      </c>
      <c r="L104" s="35"/>
      <c r="M104" s="35" t="s">
        <v>866</v>
      </c>
      <c r="N104" s="19" t="s">
        <v>867</v>
      </c>
    </row>
    <row r="105" spans="1:14" ht="22.5">
      <c r="A105" s="28" t="s">
        <v>561</v>
      </c>
      <c r="B105" s="30">
        <v>43571</v>
      </c>
      <c r="C105" s="28" t="s">
        <v>562</v>
      </c>
      <c r="D105" s="19" t="s">
        <v>15</v>
      </c>
      <c r="E105" s="19" t="s">
        <v>121</v>
      </c>
      <c r="F105" s="16"/>
      <c r="G105" s="16" t="s">
        <v>345</v>
      </c>
      <c r="H105" s="29" t="s">
        <v>346</v>
      </c>
      <c r="I105" s="17">
        <v>1620</v>
      </c>
      <c r="J105" s="21">
        <v>43498</v>
      </c>
      <c r="K105" s="21">
        <v>43519</v>
      </c>
      <c r="L105" s="18">
        <v>1620</v>
      </c>
      <c r="M105" s="18" t="s">
        <v>563</v>
      </c>
      <c r="N105" s="16" t="s">
        <v>564</v>
      </c>
    </row>
    <row r="106" spans="1:14" ht="22.5">
      <c r="A106" s="28" t="s">
        <v>565</v>
      </c>
      <c r="B106" s="30">
        <v>43572</v>
      </c>
      <c r="C106" s="28" t="s">
        <v>566</v>
      </c>
      <c r="D106" s="16" t="s">
        <v>75</v>
      </c>
      <c r="E106" s="20" t="s">
        <v>16</v>
      </c>
      <c r="F106" s="16"/>
      <c r="G106" s="16" t="s">
        <v>567</v>
      </c>
      <c r="H106" s="29" t="s">
        <v>568</v>
      </c>
      <c r="I106" s="17">
        <v>1115</v>
      </c>
      <c r="J106" s="21">
        <v>43586</v>
      </c>
      <c r="K106" s="21">
        <v>43646</v>
      </c>
      <c r="L106" s="18"/>
      <c r="M106" s="18" t="s">
        <v>569</v>
      </c>
      <c r="N106" s="16" t="s">
        <v>570</v>
      </c>
    </row>
    <row r="107" spans="1:14" ht="22.5">
      <c r="A107" s="28" t="s">
        <v>571</v>
      </c>
      <c r="B107" s="30">
        <v>43573</v>
      </c>
      <c r="C107" s="28" t="s">
        <v>572</v>
      </c>
      <c r="D107" s="19" t="s">
        <v>25</v>
      </c>
      <c r="E107" s="19" t="s">
        <v>121</v>
      </c>
      <c r="F107" s="16"/>
      <c r="G107" s="16" t="s">
        <v>573</v>
      </c>
      <c r="H107" s="29" t="s">
        <v>574</v>
      </c>
      <c r="I107" s="17">
        <v>2260</v>
      </c>
      <c r="J107" s="21">
        <v>43587</v>
      </c>
      <c r="K107" s="21">
        <v>43600</v>
      </c>
      <c r="L107" s="18"/>
      <c r="M107" s="18" t="s">
        <v>575</v>
      </c>
      <c r="N107" s="16" t="s">
        <v>576</v>
      </c>
    </row>
    <row r="108" spans="1:14" ht="22.5">
      <c r="A108" s="28" t="s">
        <v>577</v>
      </c>
      <c r="B108" s="30">
        <v>43573</v>
      </c>
      <c r="C108" s="70" t="s">
        <v>578</v>
      </c>
      <c r="D108" s="19" t="s">
        <v>25</v>
      </c>
      <c r="E108" s="19" t="s">
        <v>121</v>
      </c>
      <c r="F108" s="16"/>
      <c r="G108" s="16" t="s">
        <v>579</v>
      </c>
      <c r="H108" s="29" t="s">
        <v>580</v>
      </c>
      <c r="I108" s="17">
        <v>2766</v>
      </c>
      <c r="J108" s="21">
        <v>43587</v>
      </c>
      <c r="K108" s="21">
        <v>43600</v>
      </c>
      <c r="L108" s="18">
        <v>2766</v>
      </c>
      <c r="M108" s="18" t="s">
        <v>581</v>
      </c>
      <c r="N108" s="16" t="s">
        <v>582</v>
      </c>
    </row>
    <row r="109" spans="1:14" ht="22.5">
      <c r="A109" s="28" t="s">
        <v>583</v>
      </c>
      <c r="B109" s="30">
        <v>43573</v>
      </c>
      <c r="C109" s="28" t="s">
        <v>572</v>
      </c>
      <c r="D109" s="19" t="s">
        <v>25</v>
      </c>
      <c r="E109" s="19" t="s">
        <v>121</v>
      </c>
      <c r="F109" s="16"/>
      <c r="G109" s="16" t="s">
        <v>584</v>
      </c>
      <c r="H109" s="29" t="s">
        <v>585</v>
      </c>
      <c r="I109" s="17">
        <v>860</v>
      </c>
      <c r="J109" s="21">
        <v>43587</v>
      </c>
      <c r="K109" s="21">
        <v>43631</v>
      </c>
      <c r="L109" s="18"/>
      <c r="M109" s="18" t="s">
        <v>586</v>
      </c>
      <c r="N109" s="16" t="s">
        <v>587</v>
      </c>
    </row>
    <row r="110" spans="1:14" ht="22.5">
      <c r="A110" s="68" t="s">
        <v>588</v>
      </c>
      <c r="B110" s="30">
        <v>43573</v>
      </c>
      <c r="C110" s="68" t="s">
        <v>589</v>
      </c>
      <c r="D110" s="19" t="s">
        <v>15</v>
      </c>
      <c r="E110" s="19" t="s">
        <v>121</v>
      </c>
      <c r="F110" s="16"/>
      <c r="G110" s="16" t="s">
        <v>573</v>
      </c>
      <c r="H110" s="29" t="s">
        <v>574</v>
      </c>
      <c r="I110" s="17">
        <v>5400</v>
      </c>
      <c r="J110" s="21">
        <v>43466</v>
      </c>
      <c r="K110" s="21">
        <v>43830</v>
      </c>
      <c r="L110" s="18">
        <v>1800</v>
      </c>
      <c r="M110" s="18" t="s">
        <v>590</v>
      </c>
      <c r="N110" s="16" t="s">
        <v>591</v>
      </c>
    </row>
    <row r="111" spans="1:14" ht="22.5">
      <c r="A111" s="28" t="s">
        <v>592</v>
      </c>
      <c r="B111" s="30">
        <v>43573</v>
      </c>
      <c r="C111" s="28" t="s">
        <v>593</v>
      </c>
      <c r="D111" s="16" t="s">
        <v>75</v>
      </c>
      <c r="E111" s="20" t="s">
        <v>16</v>
      </c>
      <c r="F111" s="16"/>
      <c r="G111" s="16" t="s">
        <v>214</v>
      </c>
      <c r="H111" s="29" t="s">
        <v>215</v>
      </c>
      <c r="I111" s="17">
        <v>1702</v>
      </c>
      <c r="J111" s="21">
        <v>43551</v>
      </c>
      <c r="K111" s="21">
        <v>43565</v>
      </c>
      <c r="L111" s="18">
        <v>1701.5</v>
      </c>
      <c r="M111" s="18" t="s">
        <v>594</v>
      </c>
      <c r="N111" s="16" t="s">
        <v>595</v>
      </c>
    </row>
    <row r="112" spans="1:14" ht="22.5">
      <c r="A112" s="71" t="s">
        <v>596</v>
      </c>
      <c r="B112" s="65">
        <v>43579</v>
      </c>
      <c r="C112" s="68" t="s">
        <v>597</v>
      </c>
      <c r="D112" s="19" t="s">
        <v>25</v>
      </c>
      <c r="E112" s="19" t="s">
        <v>121</v>
      </c>
      <c r="F112" s="16"/>
      <c r="G112" s="16" t="s">
        <v>80</v>
      </c>
      <c r="H112" s="29" t="s">
        <v>81</v>
      </c>
      <c r="I112" s="17">
        <v>145</v>
      </c>
      <c r="J112" s="21">
        <v>43584</v>
      </c>
      <c r="K112" s="21">
        <v>43598</v>
      </c>
      <c r="L112" s="18">
        <v>145</v>
      </c>
      <c r="M112" s="18" t="s">
        <v>598</v>
      </c>
      <c r="N112" s="16" t="s">
        <v>599</v>
      </c>
    </row>
    <row r="113" spans="1:14" ht="22.5">
      <c r="A113" s="28" t="s">
        <v>600</v>
      </c>
      <c r="B113" s="65">
        <v>43579</v>
      </c>
      <c r="C113" s="72" t="s">
        <v>601</v>
      </c>
      <c r="D113" s="19" t="s">
        <v>15</v>
      </c>
      <c r="E113" s="19" t="s">
        <v>121</v>
      </c>
      <c r="F113" s="16"/>
      <c r="G113" s="16" t="s">
        <v>602</v>
      </c>
      <c r="H113" s="29" t="s">
        <v>603</v>
      </c>
      <c r="I113" s="17">
        <v>225</v>
      </c>
      <c r="J113" s="21">
        <v>43347</v>
      </c>
      <c r="K113" s="21">
        <v>43440</v>
      </c>
      <c r="L113" s="18"/>
      <c r="M113" s="18" t="s">
        <v>604</v>
      </c>
      <c r="N113" s="16" t="s">
        <v>605</v>
      </c>
    </row>
    <row r="114" spans="1:14" ht="22.5">
      <c r="A114" s="28" t="s">
        <v>606</v>
      </c>
      <c r="B114" s="65">
        <v>43584</v>
      </c>
      <c r="C114" s="28" t="s">
        <v>607</v>
      </c>
      <c r="D114" s="19" t="s">
        <v>25</v>
      </c>
      <c r="E114" s="19" t="s">
        <v>121</v>
      </c>
      <c r="F114" s="16"/>
      <c r="G114" s="16" t="s">
        <v>249</v>
      </c>
      <c r="H114" s="29" t="s">
        <v>250</v>
      </c>
      <c r="I114" s="17">
        <v>400</v>
      </c>
      <c r="J114" s="21">
        <v>43579</v>
      </c>
      <c r="K114" s="21">
        <v>43585</v>
      </c>
      <c r="L114" s="18">
        <v>394</v>
      </c>
      <c r="M114" s="18" t="s">
        <v>608</v>
      </c>
      <c r="N114" s="16" t="s">
        <v>609</v>
      </c>
    </row>
    <row r="115" spans="1:14" ht="22.5">
      <c r="A115" s="28" t="s">
        <v>610</v>
      </c>
      <c r="B115" s="65">
        <v>43584</v>
      </c>
      <c r="C115" s="28" t="s">
        <v>611</v>
      </c>
      <c r="D115" s="19" t="s">
        <v>15</v>
      </c>
      <c r="E115" s="19" t="s">
        <v>121</v>
      </c>
      <c r="F115" s="16"/>
      <c r="G115" s="16" t="s">
        <v>612</v>
      </c>
      <c r="H115" s="29" t="s">
        <v>613</v>
      </c>
      <c r="I115" s="17">
        <v>400</v>
      </c>
      <c r="J115" s="21">
        <v>43599</v>
      </c>
      <c r="K115" s="21">
        <v>43627</v>
      </c>
      <c r="L115" s="18"/>
      <c r="M115" s="18" t="s">
        <v>614</v>
      </c>
      <c r="N115" s="16" t="s">
        <v>615</v>
      </c>
    </row>
    <row r="116" spans="1:14" ht="22.5">
      <c r="A116" s="28" t="s">
        <v>616</v>
      </c>
      <c r="B116" s="65">
        <v>43584</v>
      </c>
      <c r="C116" s="28" t="s">
        <v>617</v>
      </c>
      <c r="D116" s="19" t="s">
        <v>25</v>
      </c>
      <c r="E116" s="19" t="s">
        <v>121</v>
      </c>
      <c r="F116" s="16"/>
      <c r="G116" s="16" t="s">
        <v>240</v>
      </c>
      <c r="H116" s="36" t="s">
        <v>241</v>
      </c>
      <c r="I116" s="17">
        <v>113</v>
      </c>
      <c r="J116" s="21">
        <v>43579</v>
      </c>
      <c r="K116" s="21">
        <v>43585</v>
      </c>
      <c r="L116" s="18">
        <v>100.67</v>
      </c>
      <c r="M116" s="18" t="s">
        <v>618</v>
      </c>
      <c r="N116" s="16" t="s">
        <v>619</v>
      </c>
    </row>
    <row r="117" spans="1:14" ht="22.5">
      <c r="A117" s="28" t="s">
        <v>620</v>
      </c>
      <c r="B117" s="65">
        <v>43587</v>
      </c>
      <c r="C117" s="28" t="s">
        <v>621</v>
      </c>
      <c r="D117" s="19" t="s">
        <v>25</v>
      </c>
      <c r="E117" s="19" t="s">
        <v>121</v>
      </c>
      <c r="F117" s="16"/>
      <c r="G117" s="16" t="s">
        <v>490</v>
      </c>
      <c r="H117" s="29" t="s">
        <v>491</v>
      </c>
      <c r="I117" s="17">
        <v>235</v>
      </c>
      <c r="J117" s="21">
        <v>43566</v>
      </c>
      <c r="K117" s="21">
        <v>43585</v>
      </c>
      <c r="L117" s="18">
        <v>234.53</v>
      </c>
      <c r="M117" s="18" t="s">
        <v>622</v>
      </c>
      <c r="N117" s="16" t="s">
        <v>623</v>
      </c>
    </row>
    <row r="118" spans="1:14" ht="22.5">
      <c r="A118" s="28" t="s">
        <v>624</v>
      </c>
      <c r="B118" s="65">
        <v>43587</v>
      </c>
      <c r="C118" s="28" t="s">
        <v>625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8763</v>
      </c>
      <c r="J118" s="21">
        <v>43466</v>
      </c>
      <c r="K118" s="21">
        <v>43830</v>
      </c>
      <c r="L118" s="18"/>
      <c r="M118" s="18" t="s">
        <v>626</v>
      </c>
      <c r="N118" s="16" t="s">
        <v>627</v>
      </c>
    </row>
    <row r="119" spans="1:14" ht="22.5">
      <c r="A119" s="28" t="s">
        <v>628</v>
      </c>
      <c r="B119" s="65">
        <v>43587</v>
      </c>
      <c r="C119" s="28" t="s">
        <v>629</v>
      </c>
      <c r="D119" s="19" t="s">
        <v>15</v>
      </c>
      <c r="E119" s="19" t="s">
        <v>121</v>
      </c>
      <c r="F119" s="16"/>
      <c r="G119" s="16" t="s">
        <v>90</v>
      </c>
      <c r="H119" s="29" t="s">
        <v>91</v>
      </c>
      <c r="I119" s="17">
        <v>430</v>
      </c>
      <c r="J119" s="21">
        <v>43466</v>
      </c>
      <c r="K119" s="21">
        <v>43830</v>
      </c>
      <c r="L119" s="18"/>
      <c r="M119" s="18" t="s">
        <v>630</v>
      </c>
      <c r="N119" s="16" t="s">
        <v>631</v>
      </c>
    </row>
    <row r="120" spans="1:14" ht="22.5">
      <c r="A120" s="28" t="s">
        <v>632</v>
      </c>
      <c r="B120" s="65">
        <v>43587</v>
      </c>
      <c r="C120" s="28" t="s">
        <v>633</v>
      </c>
      <c r="D120" s="16" t="s">
        <v>75</v>
      </c>
      <c r="E120" s="20" t="s">
        <v>16</v>
      </c>
      <c r="F120" s="16"/>
      <c r="G120" s="16" t="s">
        <v>214</v>
      </c>
      <c r="H120" s="29" t="s">
        <v>215</v>
      </c>
      <c r="I120" s="17">
        <v>1017.5</v>
      </c>
      <c r="J120" s="21">
        <v>43573</v>
      </c>
      <c r="K120" s="21">
        <v>43581</v>
      </c>
      <c r="L120" s="18">
        <v>1017.5</v>
      </c>
      <c r="M120" s="18" t="s">
        <v>634</v>
      </c>
      <c r="N120" s="16" t="s">
        <v>635</v>
      </c>
    </row>
    <row r="121" spans="1:14" ht="22.5">
      <c r="A121" s="28" t="s">
        <v>636</v>
      </c>
      <c r="B121" s="65">
        <v>43587</v>
      </c>
      <c r="C121" s="28" t="s">
        <v>637</v>
      </c>
      <c r="D121" s="19" t="s">
        <v>25</v>
      </c>
      <c r="E121" s="19" t="s">
        <v>121</v>
      </c>
      <c r="F121" s="16"/>
      <c r="G121" s="16" t="s">
        <v>638</v>
      </c>
      <c r="H121" s="73">
        <v>1610790550</v>
      </c>
      <c r="I121" s="17">
        <v>156</v>
      </c>
      <c r="J121" s="21">
        <v>43584</v>
      </c>
      <c r="K121" s="21">
        <v>43616</v>
      </c>
      <c r="L121" s="18">
        <v>143</v>
      </c>
      <c r="M121" s="18" t="s">
        <v>639</v>
      </c>
      <c r="N121" s="16" t="s">
        <v>640</v>
      </c>
    </row>
    <row r="122" spans="1:14" ht="33.75">
      <c r="A122" s="28" t="s">
        <v>641</v>
      </c>
      <c r="B122" s="65">
        <v>43587</v>
      </c>
      <c r="C122" s="28" t="s">
        <v>642</v>
      </c>
      <c r="D122" s="19" t="s">
        <v>25</v>
      </c>
      <c r="E122" s="16" t="s">
        <v>64</v>
      </c>
      <c r="F122" s="16"/>
      <c r="G122" s="16" t="s">
        <v>643</v>
      </c>
      <c r="H122" s="29" t="s">
        <v>644</v>
      </c>
      <c r="I122" s="17">
        <v>17040</v>
      </c>
      <c r="J122" s="21">
        <v>43617</v>
      </c>
      <c r="K122" s="21">
        <v>43799</v>
      </c>
      <c r="L122" s="18"/>
      <c r="M122" s="18" t="s">
        <v>645</v>
      </c>
      <c r="N122" s="16" t="s">
        <v>646</v>
      </c>
    </row>
    <row r="123" spans="1:14" ht="22.5">
      <c r="A123" s="28" t="s">
        <v>647</v>
      </c>
      <c r="B123" s="65">
        <v>43588</v>
      </c>
      <c r="C123" s="28" t="s">
        <v>648</v>
      </c>
      <c r="D123" s="19" t="s">
        <v>25</v>
      </c>
      <c r="E123" s="19" t="s">
        <v>121</v>
      </c>
      <c r="F123" s="16"/>
      <c r="G123" s="16" t="s">
        <v>114</v>
      </c>
      <c r="H123" s="29" t="s">
        <v>115</v>
      </c>
      <c r="I123" s="17">
        <v>52.5</v>
      </c>
      <c r="J123" s="21">
        <v>43591</v>
      </c>
      <c r="K123" s="21">
        <v>43609</v>
      </c>
      <c r="L123" s="18"/>
      <c r="M123" s="18" t="s">
        <v>649</v>
      </c>
      <c r="N123" s="16" t="s">
        <v>650</v>
      </c>
    </row>
    <row r="124" spans="1:14" ht="45">
      <c r="A124" s="31" t="s">
        <v>651</v>
      </c>
      <c r="B124" s="30">
        <v>43591</v>
      </c>
      <c r="C124" s="31" t="s">
        <v>652</v>
      </c>
      <c r="D124" s="19" t="s">
        <v>15</v>
      </c>
      <c r="E124" s="20" t="s">
        <v>53</v>
      </c>
      <c r="F124" s="19" t="s">
        <v>653</v>
      </c>
      <c r="G124" s="69" t="s">
        <v>220</v>
      </c>
      <c r="H124" s="36" t="s">
        <v>226</v>
      </c>
      <c r="I124" s="32">
        <v>7400</v>
      </c>
      <c r="J124" s="34">
        <v>43617</v>
      </c>
      <c r="K124" s="34">
        <v>44347</v>
      </c>
      <c r="L124" s="35"/>
      <c r="M124" s="35" t="s">
        <v>654</v>
      </c>
      <c r="N124" s="19" t="s">
        <v>655</v>
      </c>
    </row>
    <row r="125" spans="1:14" ht="22.5">
      <c r="A125" s="72" t="s">
        <v>656</v>
      </c>
      <c r="B125" s="65">
        <v>43591</v>
      </c>
      <c r="C125" s="72" t="s">
        <v>657</v>
      </c>
      <c r="D125" s="19" t="s">
        <v>15</v>
      </c>
      <c r="E125" s="19" t="s">
        <v>121</v>
      </c>
      <c r="F125" s="16"/>
      <c r="G125" s="16" t="s">
        <v>508</v>
      </c>
      <c r="H125" s="29" t="s">
        <v>509</v>
      </c>
      <c r="I125" s="17">
        <v>579</v>
      </c>
      <c r="J125" s="21">
        <v>43564</v>
      </c>
      <c r="K125" s="21">
        <v>43564</v>
      </c>
      <c r="L125" s="18">
        <v>579</v>
      </c>
      <c r="M125" s="18" t="s">
        <v>658</v>
      </c>
      <c r="N125" s="16" t="s">
        <v>659</v>
      </c>
    </row>
    <row r="126" spans="1:14" ht="22.5">
      <c r="A126" s="28" t="s">
        <v>660</v>
      </c>
      <c r="B126" s="65">
        <v>43594</v>
      </c>
      <c r="C126" s="28" t="s">
        <v>661</v>
      </c>
      <c r="D126" s="19" t="s">
        <v>15</v>
      </c>
      <c r="E126" s="19" t="s">
        <v>121</v>
      </c>
      <c r="F126" s="16"/>
      <c r="G126" s="16" t="s">
        <v>220</v>
      </c>
      <c r="H126" s="29" t="s">
        <v>226</v>
      </c>
      <c r="I126" s="17">
        <v>2400</v>
      </c>
      <c r="J126" s="21">
        <v>43466</v>
      </c>
      <c r="K126" s="21">
        <v>43615</v>
      </c>
      <c r="L126" s="18">
        <f>800+800</f>
        <v>1600</v>
      </c>
      <c r="M126" s="18" t="s">
        <v>662</v>
      </c>
      <c r="N126" s="16" t="s">
        <v>663</v>
      </c>
    </row>
    <row r="127" spans="1:14" ht="22.5">
      <c r="A127" s="28" t="s">
        <v>664</v>
      </c>
      <c r="B127" s="65">
        <v>43594</v>
      </c>
      <c r="C127" s="28" t="s">
        <v>665</v>
      </c>
      <c r="D127" s="19" t="s">
        <v>25</v>
      </c>
      <c r="E127" s="19" t="s">
        <v>121</v>
      </c>
      <c r="F127" s="16"/>
      <c r="G127" s="19" t="s">
        <v>26</v>
      </c>
      <c r="H127" s="29" t="s">
        <v>27</v>
      </c>
      <c r="I127" s="17">
        <v>105</v>
      </c>
      <c r="J127" s="21">
        <v>43593</v>
      </c>
      <c r="K127" s="21">
        <v>43616</v>
      </c>
      <c r="L127" s="18"/>
      <c r="M127" s="18" t="s">
        <v>666</v>
      </c>
      <c r="N127" s="16" t="s">
        <v>667</v>
      </c>
    </row>
    <row r="128" spans="1:14" ht="22.5">
      <c r="A128" s="28" t="s">
        <v>668</v>
      </c>
      <c r="B128" s="65">
        <v>43594</v>
      </c>
      <c r="C128" s="28" t="s">
        <v>669</v>
      </c>
      <c r="D128" s="19" t="s">
        <v>15</v>
      </c>
      <c r="E128" s="19" t="s">
        <v>121</v>
      </c>
      <c r="F128" s="16"/>
      <c r="G128" s="19" t="s">
        <v>145</v>
      </c>
      <c r="H128" s="36" t="s">
        <v>146</v>
      </c>
      <c r="I128" s="17">
        <v>11000</v>
      </c>
      <c r="J128" s="21">
        <v>43525</v>
      </c>
      <c r="K128" s="21">
        <v>43616</v>
      </c>
      <c r="L128" s="18">
        <f>3605.25+3734.25</f>
        <v>7339.5</v>
      </c>
      <c r="M128" s="18" t="s">
        <v>670</v>
      </c>
      <c r="N128" s="16" t="s">
        <v>671</v>
      </c>
    </row>
    <row r="129" spans="1:14" ht="22.5">
      <c r="A129" s="28" t="s">
        <v>672</v>
      </c>
      <c r="B129" s="65">
        <v>43594</v>
      </c>
      <c r="C129" s="28" t="s">
        <v>673</v>
      </c>
      <c r="D129" s="19" t="s">
        <v>15</v>
      </c>
      <c r="E129" s="19" t="s">
        <v>121</v>
      </c>
      <c r="F129" s="16"/>
      <c r="G129" s="28" t="s">
        <v>674</v>
      </c>
      <c r="H129" s="29" t="s">
        <v>675</v>
      </c>
      <c r="I129" s="17">
        <v>60</v>
      </c>
      <c r="J129" s="21">
        <v>43466</v>
      </c>
      <c r="K129" s="21">
        <v>43830</v>
      </c>
      <c r="L129" s="18"/>
      <c r="M129" s="18" t="s">
        <v>676</v>
      </c>
      <c r="N129" s="16" t="s">
        <v>677</v>
      </c>
    </row>
    <row r="130" spans="1:14" ht="22.5">
      <c r="A130" s="28" t="s">
        <v>678</v>
      </c>
      <c r="B130" s="65">
        <v>43595</v>
      </c>
      <c r="C130" s="28" t="s">
        <v>679</v>
      </c>
      <c r="D130" s="19" t="s">
        <v>15</v>
      </c>
      <c r="E130" s="19" t="s">
        <v>121</v>
      </c>
      <c r="F130" s="16"/>
      <c r="G130" s="16" t="s">
        <v>270</v>
      </c>
      <c r="H130" s="29" t="s">
        <v>271</v>
      </c>
      <c r="I130" s="17">
        <v>280</v>
      </c>
      <c r="J130" s="21">
        <v>43564</v>
      </c>
      <c r="K130" s="21">
        <v>43564</v>
      </c>
      <c r="L130" s="18">
        <v>280</v>
      </c>
      <c r="M130" s="18" t="s">
        <v>680</v>
      </c>
      <c r="N130" s="16" t="s">
        <v>681</v>
      </c>
    </row>
    <row r="131" spans="1:14" ht="22.5">
      <c r="A131" s="28" t="s">
        <v>682</v>
      </c>
      <c r="B131" s="65">
        <v>43598</v>
      </c>
      <c r="C131" s="28" t="s">
        <v>683</v>
      </c>
      <c r="D131" s="16" t="s">
        <v>75</v>
      </c>
      <c r="E131" s="20" t="s">
        <v>16</v>
      </c>
      <c r="F131" s="16"/>
      <c r="G131" s="16" t="s">
        <v>567</v>
      </c>
      <c r="H131" s="29" t="s">
        <v>568</v>
      </c>
      <c r="I131" s="17">
        <v>670</v>
      </c>
      <c r="J131" s="21">
        <v>43585</v>
      </c>
      <c r="K131" s="21">
        <v>43646</v>
      </c>
      <c r="L131" s="18"/>
      <c r="M131" s="18" t="s">
        <v>684</v>
      </c>
      <c r="N131" s="16" t="s">
        <v>685</v>
      </c>
    </row>
    <row r="132" spans="1:14" ht="22.5">
      <c r="A132" s="28" t="s">
        <v>686</v>
      </c>
      <c r="B132" s="65">
        <v>43599</v>
      </c>
      <c r="C132" s="28" t="s">
        <v>687</v>
      </c>
      <c r="D132" s="19" t="s">
        <v>25</v>
      </c>
      <c r="E132" s="19" t="s">
        <v>121</v>
      </c>
      <c r="F132" s="16"/>
      <c r="G132" s="16" t="s">
        <v>688</v>
      </c>
      <c r="H132" s="29" t="s">
        <v>689</v>
      </c>
      <c r="I132" s="17">
        <v>2118</v>
      </c>
      <c r="J132" s="21">
        <v>43586</v>
      </c>
      <c r="K132" s="21">
        <v>43769</v>
      </c>
      <c r="L132" s="18"/>
      <c r="M132" s="18" t="s">
        <v>690</v>
      </c>
      <c r="N132" s="16" t="s">
        <v>691</v>
      </c>
    </row>
    <row r="133" spans="1:14" ht="22.5">
      <c r="A133" s="28" t="s">
        <v>692</v>
      </c>
      <c r="B133" s="65">
        <v>43599</v>
      </c>
      <c r="C133" s="28" t="s">
        <v>693</v>
      </c>
      <c r="D133" s="19" t="s">
        <v>15</v>
      </c>
      <c r="E133" s="19" t="s">
        <v>121</v>
      </c>
      <c r="F133" s="16"/>
      <c r="G133" s="16" t="s">
        <v>694</v>
      </c>
      <c r="H133" s="29" t="s">
        <v>695</v>
      </c>
      <c r="I133" s="17">
        <v>450</v>
      </c>
      <c r="J133" s="21">
        <v>43617</v>
      </c>
      <c r="K133" s="21">
        <v>43983</v>
      </c>
      <c r="L133" s="18">
        <v>450</v>
      </c>
      <c r="M133" s="18" t="s">
        <v>696</v>
      </c>
      <c r="N133" s="16" t="s">
        <v>697</v>
      </c>
    </row>
    <row r="134" spans="1:14" ht="22.5">
      <c r="A134" s="28" t="s">
        <v>698</v>
      </c>
      <c r="B134" s="65">
        <v>43600</v>
      </c>
      <c r="C134" s="28" t="s">
        <v>699</v>
      </c>
      <c r="D134" s="16" t="s">
        <v>75</v>
      </c>
      <c r="E134" s="20" t="s">
        <v>16</v>
      </c>
      <c r="F134" s="16"/>
      <c r="G134" s="16" t="s">
        <v>700</v>
      </c>
      <c r="H134" s="29" t="s">
        <v>701</v>
      </c>
      <c r="I134" s="17">
        <v>350</v>
      </c>
      <c r="J134" s="21">
        <v>43606</v>
      </c>
      <c r="K134" s="21">
        <v>43606</v>
      </c>
      <c r="L134" s="18"/>
      <c r="M134" s="18" t="s">
        <v>702</v>
      </c>
      <c r="N134" s="16" t="s">
        <v>703</v>
      </c>
    </row>
    <row r="135" spans="1:14" ht="33.75">
      <c r="A135" s="28" t="s">
        <v>704</v>
      </c>
      <c r="B135" s="65">
        <v>43601</v>
      </c>
      <c r="C135" s="28" t="s">
        <v>705</v>
      </c>
      <c r="D135" s="19" t="s">
        <v>25</v>
      </c>
      <c r="E135" s="20" t="s">
        <v>53</v>
      </c>
      <c r="F135" s="16" t="s">
        <v>548</v>
      </c>
      <c r="G135" s="16" t="s">
        <v>706</v>
      </c>
      <c r="H135" s="74" t="s">
        <v>707</v>
      </c>
      <c r="I135" s="17">
        <v>3483</v>
      </c>
      <c r="J135" s="21">
        <v>43605</v>
      </c>
      <c r="K135" s="21">
        <v>43612</v>
      </c>
      <c r="L135" s="18"/>
      <c r="M135" s="18" t="s">
        <v>708</v>
      </c>
      <c r="N135" s="16" t="s">
        <v>709</v>
      </c>
    </row>
    <row r="136" spans="1:14" ht="22.5">
      <c r="A136" s="28" t="s">
        <v>710</v>
      </c>
      <c r="B136" s="65">
        <v>43601</v>
      </c>
      <c r="C136" s="28" t="s">
        <v>711</v>
      </c>
      <c r="D136" s="19" t="s">
        <v>15</v>
      </c>
      <c r="E136" s="19" t="s">
        <v>121</v>
      </c>
      <c r="F136" s="16"/>
      <c r="G136" s="16" t="s">
        <v>712</v>
      </c>
      <c r="H136" s="29" t="s">
        <v>713</v>
      </c>
      <c r="I136" s="17">
        <v>285</v>
      </c>
      <c r="J136" s="21">
        <v>43609</v>
      </c>
      <c r="K136" s="21">
        <v>43609</v>
      </c>
      <c r="L136" s="18">
        <v>288.58</v>
      </c>
      <c r="M136" s="18" t="s">
        <v>714</v>
      </c>
      <c r="N136" s="16" t="s">
        <v>715</v>
      </c>
    </row>
    <row r="137" spans="1:14" ht="22.5">
      <c r="A137" s="72" t="s">
        <v>716</v>
      </c>
      <c r="B137" s="65">
        <v>43602</v>
      </c>
      <c r="C137" s="72" t="s">
        <v>717</v>
      </c>
      <c r="D137" s="16" t="s">
        <v>75</v>
      </c>
      <c r="E137" s="20" t="s">
        <v>16</v>
      </c>
      <c r="F137" s="16"/>
      <c r="G137" s="16" t="s">
        <v>718</v>
      </c>
      <c r="H137" s="29" t="s">
        <v>719</v>
      </c>
      <c r="I137" s="17">
        <v>925</v>
      </c>
      <c r="J137" s="21">
        <v>43600</v>
      </c>
      <c r="K137" s="21">
        <v>43615</v>
      </c>
      <c r="L137" s="18"/>
      <c r="M137" s="18" t="s">
        <v>720</v>
      </c>
      <c r="N137" s="16" t="s">
        <v>721</v>
      </c>
    </row>
    <row r="138" spans="1:14" ht="22.5">
      <c r="A138" s="28" t="s">
        <v>722</v>
      </c>
      <c r="B138" s="65">
        <v>43602</v>
      </c>
      <c r="C138" s="28" t="s">
        <v>84</v>
      </c>
      <c r="D138" s="19" t="s">
        <v>15</v>
      </c>
      <c r="E138" s="19" t="s">
        <v>121</v>
      </c>
      <c r="F138" s="16"/>
      <c r="G138" s="16" t="s">
        <v>723</v>
      </c>
      <c r="H138" s="29" t="s">
        <v>86</v>
      </c>
      <c r="I138" s="17">
        <v>200</v>
      </c>
      <c r="J138" s="21">
        <v>43592</v>
      </c>
      <c r="K138" s="21">
        <v>43592</v>
      </c>
      <c r="L138" s="18"/>
      <c r="M138" s="18" t="s">
        <v>724</v>
      </c>
      <c r="N138" s="16" t="s">
        <v>725</v>
      </c>
    </row>
    <row r="139" spans="1:14" ht="22.5">
      <c r="A139" s="75" t="s">
        <v>726</v>
      </c>
      <c r="B139" s="65">
        <v>43605</v>
      </c>
      <c r="C139" s="28" t="s">
        <v>727</v>
      </c>
      <c r="D139" s="16" t="s">
        <v>15</v>
      </c>
      <c r="E139" s="70" t="s">
        <v>728</v>
      </c>
      <c r="F139" s="16"/>
      <c r="G139" s="16" t="s">
        <v>729</v>
      </c>
      <c r="H139" s="76" t="s">
        <v>730</v>
      </c>
      <c r="I139" s="17">
        <v>149000</v>
      </c>
      <c r="J139" s="21">
        <v>43600</v>
      </c>
      <c r="K139" s="21">
        <v>43738</v>
      </c>
      <c r="L139" s="18">
        <v>149000</v>
      </c>
      <c r="M139" s="18" t="s">
        <v>731</v>
      </c>
      <c r="N139" s="16" t="s">
        <v>732</v>
      </c>
    </row>
    <row r="140" spans="1:14" ht="22.5">
      <c r="A140" s="28" t="s">
        <v>733</v>
      </c>
      <c r="B140" s="65">
        <v>43607</v>
      </c>
      <c r="C140" s="28" t="s">
        <v>734</v>
      </c>
      <c r="D140" s="19" t="s">
        <v>25</v>
      </c>
      <c r="E140" s="19" t="s">
        <v>121</v>
      </c>
      <c r="F140" s="16"/>
      <c r="G140" s="16" t="s">
        <v>158</v>
      </c>
      <c r="H140" s="73">
        <v>10209790152</v>
      </c>
      <c r="I140" s="17">
        <v>250</v>
      </c>
      <c r="J140" s="21">
        <v>43607</v>
      </c>
      <c r="K140" s="21">
        <v>43615</v>
      </c>
      <c r="L140" s="18"/>
      <c r="M140" s="18" t="s">
        <v>735</v>
      </c>
      <c r="N140" s="16" t="s">
        <v>736</v>
      </c>
    </row>
    <row r="141" spans="1:14" ht="22.5">
      <c r="A141" s="28" t="s">
        <v>737</v>
      </c>
      <c r="B141" s="65">
        <v>43607</v>
      </c>
      <c r="C141" s="28" t="s">
        <v>738</v>
      </c>
      <c r="D141" s="19" t="s">
        <v>25</v>
      </c>
      <c r="E141" s="19" t="s">
        <v>121</v>
      </c>
      <c r="F141" s="16"/>
      <c r="G141" s="16" t="s">
        <v>739</v>
      </c>
      <c r="H141" s="29" t="s">
        <v>740</v>
      </c>
      <c r="I141" s="17">
        <v>153</v>
      </c>
      <c r="J141" s="21">
        <v>43607</v>
      </c>
      <c r="K141" s="21">
        <v>43615</v>
      </c>
      <c r="L141" s="18">
        <v>153</v>
      </c>
      <c r="M141" s="18" t="s">
        <v>741</v>
      </c>
      <c r="N141" s="16" t="s">
        <v>742</v>
      </c>
    </row>
    <row r="142" spans="1:14" ht="22.5">
      <c r="A142" s="28" t="s">
        <v>743</v>
      </c>
      <c r="B142" s="65">
        <v>43608</v>
      </c>
      <c r="C142" s="16" t="s">
        <v>744</v>
      </c>
      <c r="D142" s="16" t="s">
        <v>15</v>
      </c>
      <c r="E142" s="19" t="s">
        <v>121</v>
      </c>
      <c r="F142" s="16"/>
      <c r="G142" s="16" t="s">
        <v>745</v>
      </c>
      <c r="H142" s="36" t="s">
        <v>746</v>
      </c>
      <c r="I142" s="17">
        <v>4978</v>
      </c>
      <c r="J142" s="21">
        <v>43525</v>
      </c>
      <c r="K142" s="21">
        <v>43830</v>
      </c>
      <c r="L142" s="18"/>
      <c r="M142" s="18" t="s">
        <v>747</v>
      </c>
      <c r="N142" s="16" t="s">
        <v>748</v>
      </c>
    </row>
    <row r="143" spans="1:14" ht="22.5">
      <c r="A143" s="28" t="s">
        <v>749</v>
      </c>
      <c r="B143" s="65">
        <v>43609</v>
      </c>
      <c r="C143" s="28" t="s">
        <v>750</v>
      </c>
      <c r="D143" s="19" t="s">
        <v>25</v>
      </c>
      <c r="E143" s="19" t="s">
        <v>121</v>
      </c>
      <c r="F143" s="16"/>
      <c r="G143" s="16" t="s">
        <v>128</v>
      </c>
      <c r="H143" s="29" t="s">
        <v>129</v>
      </c>
      <c r="I143" s="17">
        <v>310</v>
      </c>
      <c r="J143" s="21">
        <v>43612</v>
      </c>
      <c r="K143" s="21">
        <v>43623</v>
      </c>
      <c r="L143" s="18"/>
      <c r="M143" s="18" t="s">
        <v>751</v>
      </c>
      <c r="N143" s="16" t="s">
        <v>752</v>
      </c>
    </row>
    <row r="144" spans="1:14" ht="22.5">
      <c r="A144" s="28" t="s">
        <v>753</v>
      </c>
      <c r="B144" s="65">
        <v>43609</v>
      </c>
      <c r="C144" s="28" t="s">
        <v>754</v>
      </c>
      <c r="D144" s="16" t="s">
        <v>15</v>
      </c>
      <c r="E144" s="19" t="s">
        <v>121</v>
      </c>
      <c r="F144" s="16"/>
      <c r="G144" s="38" t="s">
        <v>220</v>
      </c>
      <c r="H144" s="36" t="s">
        <v>226</v>
      </c>
      <c r="I144" s="17">
        <v>2680</v>
      </c>
      <c r="J144" s="21">
        <v>43497</v>
      </c>
      <c r="K144" s="21">
        <v>43830</v>
      </c>
      <c r="L144" s="18"/>
      <c r="M144" s="18" t="s">
        <v>755</v>
      </c>
      <c r="N144" s="16" t="s">
        <v>756</v>
      </c>
    </row>
    <row r="145" spans="1:14" ht="33.75">
      <c r="A145" s="28" t="s">
        <v>757</v>
      </c>
      <c r="B145" s="65">
        <v>43612</v>
      </c>
      <c r="C145" s="28" t="s">
        <v>758</v>
      </c>
      <c r="D145" s="19" t="s">
        <v>25</v>
      </c>
      <c r="E145" s="20" t="s">
        <v>53</v>
      </c>
      <c r="F145" s="16" t="s">
        <v>759</v>
      </c>
      <c r="G145" s="16" t="s">
        <v>150</v>
      </c>
      <c r="H145" s="29" t="s">
        <v>151</v>
      </c>
      <c r="I145" s="17">
        <v>450</v>
      </c>
      <c r="J145" s="21">
        <v>43609</v>
      </c>
      <c r="K145" s="21">
        <v>43636</v>
      </c>
      <c r="L145" s="18"/>
      <c r="M145" s="18" t="s">
        <v>760</v>
      </c>
      <c r="N145" s="16" t="s">
        <v>761</v>
      </c>
    </row>
    <row r="146" spans="1:14" ht="22.5">
      <c r="A146" s="28" t="s">
        <v>762</v>
      </c>
      <c r="B146" s="65">
        <v>43612</v>
      </c>
      <c r="C146" s="28" t="s">
        <v>763</v>
      </c>
      <c r="D146" s="16" t="s">
        <v>15</v>
      </c>
      <c r="E146" s="19" t="s">
        <v>121</v>
      </c>
      <c r="F146" s="16"/>
      <c r="G146" s="16" t="s">
        <v>764</v>
      </c>
      <c r="H146" s="29" t="s">
        <v>765</v>
      </c>
      <c r="I146" s="17">
        <v>4080</v>
      </c>
      <c r="J146" s="21">
        <v>43466</v>
      </c>
      <c r="K146" s="21">
        <v>43830</v>
      </c>
      <c r="L146" s="18"/>
      <c r="M146" s="18" t="s">
        <v>766</v>
      </c>
      <c r="N146" s="16" t="s">
        <v>767</v>
      </c>
    </row>
    <row r="147" spans="1:14" ht="45">
      <c r="A147" s="28" t="s">
        <v>768</v>
      </c>
      <c r="B147" s="65">
        <v>43613</v>
      </c>
      <c r="C147" s="28" t="s">
        <v>769</v>
      </c>
      <c r="D147" s="19" t="s">
        <v>15</v>
      </c>
      <c r="E147" s="20" t="s">
        <v>53</v>
      </c>
      <c r="F147" s="16" t="s">
        <v>770</v>
      </c>
      <c r="G147" s="20" t="s">
        <v>771</v>
      </c>
      <c r="H147" s="36" t="s">
        <v>772</v>
      </c>
      <c r="I147" s="17">
        <v>3356</v>
      </c>
      <c r="J147" s="21">
        <v>43613</v>
      </c>
      <c r="K147" s="21">
        <v>44344</v>
      </c>
      <c r="L147" s="18"/>
      <c r="M147" s="18" t="s">
        <v>773</v>
      </c>
      <c r="N147" s="16" t="s">
        <v>774</v>
      </c>
    </row>
    <row r="148" spans="1:14" ht="22.5">
      <c r="A148" s="28" t="s">
        <v>775</v>
      </c>
      <c r="B148" s="65">
        <v>43619</v>
      </c>
      <c r="C148" s="28" t="s">
        <v>776</v>
      </c>
      <c r="D148" s="16" t="s">
        <v>75</v>
      </c>
      <c r="E148" s="20" t="s">
        <v>16</v>
      </c>
      <c r="F148" s="16"/>
      <c r="G148" s="16" t="s">
        <v>700</v>
      </c>
      <c r="H148" s="29" t="s">
        <v>701</v>
      </c>
      <c r="I148" s="17">
        <v>150</v>
      </c>
      <c r="J148" s="21">
        <v>43628</v>
      </c>
      <c r="K148" s="21">
        <v>43628</v>
      </c>
      <c r="L148" s="18"/>
      <c r="M148" s="18" t="s">
        <v>777</v>
      </c>
      <c r="N148" s="16" t="s">
        <v>778</v>
      </c>
    </row>
    <row r="149" spans="1:14" ht="22.5">
      <c r="A149" s="28" t="s">
        <v>779</v>
      </c>
      <c r="B149" s="65">
        <v>43620</v>
      </c>
      <c r="C149" s="28" t="s">
        <v>780</v>
      </c>
      <c r="D149" s="16" t="s">
        <v>15</v>
      </c>
      <c r="E149" s="19" t="s">
        <v>121</v>
      </c>
      <c r="F149" s="16"/>
      <c r="G149" s="16" t="s">
        <v>781</v>
      </c>
      <c r="H149" s="29" t="s">
        <v>782</v>
      </c>
      <c r="I149" s="17">
        <v>275</v>
      </c>
      <c r="J149" s="21">
        <v>43622</v>
      </c>
      <c r="K149" s="21">
        <v>43628</v>
      </c>
      <c r="L149" s="18"/>
      <c r="M149" s="18" t="s">
        <v>783</v>
      </c>
      <c r="N149" s="16" t="s">
        <v>784</v>
      </c>
    </row>
    <row r="150" spans="1:14" ht="22.5">
      <c r="A150" s="28" t="s">
        <v>785</v>
      </c>
      <c r="B150" s="65">
        <v>43620</v>
      </c>
      <c r="C150" s="28" t="s">
        <v>786</v>
      </c>
      <c r="D150" s="16" t="s">
        <v>75</v>
      </c>
      <c r="E150" s="20" t="s">
        <v>16</v>
      </c>
      <c r="F150" s="16"/>
      <c r="G150" s="16" t="s">
        <v>415</v>
      </c>
      <c r="H150" s="29" t="s">
        <v>416</v>
      </c>
      <c r="I150" s="17">
        <v>300</v>
      </c>
      <c r="J150" s="21">
        <v>43623</v>
      </c>
      <c r="K150" s="21">
        <v>43627</v>
      </c>
      <c r="L150" s="18"/>
      <c r="M150" s="18" t="s">
        <v>787</v>
      </c>
      <c r="N150" s="16" t="s">
        <v>788</v>
      </c>
    </row>
    <row r="151" spans="1:14" ht="22.5">
      <c r="A151" s="28" t="s">
        <v>789</v>
      </c>
      <c r="B151" s="65">
        <v>43620</v>
      </c>
      <c r="C151" s="28" t="s">
        <v>790</v>
      </c>
      <c r="D151" s="16" t="s">
        <v>75</v>
      </c>
      <c r="E151" s="20" t="s">
        <v>16</v>
      </c>
      <c r="F151" s="16"/>
      <c r="G151" s="38" t="s">
        <v>220</v>
      </c>
      <c r="H151" s="36" t="s">
        <v>226</v>
      </c>
      <c r="I151" s="17">
        <v>1440</v>
      </c>
      <c r="J151" s="21">
        <v>43607</v>
      </c>
      <c r="K151" s="21">
        <v>43609</v>
      </c>
      <c r="L151" s="18"/>
      <c r="M151" s="18" t="s">
        <v>791</v>
      </c>
      <c r="N151" s="16" t="s">
        <v>792</v>
      </c>
    </row>
    <row r="152" spans="1:14" ht="33.75">
      <c r="A152" s="28" t="s">
        <v>793</v>
      </c>
      <c r="B152" s="65">
        <v>43623</v>
      </c>
      <c r="C152" s="28" t="s">
        <v>794</v>
      </c>
      <c r="D152" s="19" t="s">
        <v>25</v>
      </c>
      <c r="E152" s="20" t="s">
        <v>53</v>
      </c>
      <c r="F152" s="19" t="s">
        <v>795</v>
      </c>
      <c r="G152" s="16" t="s">
        <v>80</v>
      </c>
      <c r="H152" s="29" t="s">
        <v>81</v>
      </c>
      <c r="I152" s="17">
        <v>560</v>
      </c>
      <c r="J152" s="21">
        <v>43628</v>
      </c>
      <c r="K152" s="21">
        <v>43644</v>
      </c>
      <c r="L152" s="18"/>
      <c r="M152" s="18" t="s">
        <v>796</v>
      </c>
      <c r="N152" s="16" t="s">
        <v>797</v>
      </c>
    </row>
    <row r="153" spans="1:14" ht="22.5">
      <c r="A153" s="28" t="s">
        <v>798</v>
      </c>
      <c r="B153" s="65">
        <v>43626</v>
      </c>
      <c r="C153" s="28" t="s">
        <v>799</v>
      </c>
      <c r="D153" s="19" t="s">
        <v>25</v>
      </c>
      <c r="E153" s="19" t="s">
        <v>121</v>
      </c>
      <c r="F153" s="16"/>
      <c r="G153" s="16" t="s">
        <v>270</v>
      </c>
      <c r="H153" s="29" t="s">
        <v>271</v>
      </c>
      <c r="I153" s="17">
        <v>1775</v>
      </c>
      <c r="J153" s="21">
        <v>43640</v>
      </c>
      <c r="K153" s="21">
        <v>43644</v>
      </c>
      <c r="L153" s="18"/>
      <c r="M153" s="18" t="s">
        <v>800</v>
      </c>
      <c r="N153" s="16" t="s">
        <v>801</v>
      </c>
    </row>
    <row r="154" spans="1:14" ht="22.5">
      <c r="A154" s="28" t="s">
        <v>802</v>
      </c>
      <c r="B154" s="65">
        <v>43626</v>
      </c>
      <c r="C154" s="28" t="s">
        <v>288</v>
      </c>
      <c r="D154" s="16" t="s">
        <v>15</v>
      </c>
      <c r="E154" s="19" t="s">
        <v>121</v>
      </c>
      <c r="F154" s="16"/>
      <c r="G154" s="16" t="s">
        <v>803</v>
      </c>
      <c r="H154" s="73">
        <v>91054670558</v>
      </c>
      <c r="I154" s="17">
        <v>260</v>
      </c>
      <c r="J154" s="21">
        <v>43627</v>
      </c>
      <c r="K154" s="21">
        <v>43627</v>
      </c>
      <c r="L154" s="18"/>
      <c r="M154" s="18" t="s">
        <v>804</v>
      </c>
      <c r="N154" s="16" t="s">
        <v>805</v>
      </c>
    </row>
    <row r="155" spans="1:14" ht="33.75">
      <c r="A155" s="28" t="s">
        <v>806</v>
      </c>
      <c r="B155" s="65">
        <v>43628</v>
      </c>
      <c r="C155" s="28" t="s">
        <v>807</v>
      </c>
      <c r="D155" s="19" t="s">
        <v>15</v>
      </c>
      <c r="E155" s="20" t="s">
        <v>53</v>
      </c>
      <c r="F155" s="16" t="s">
        <v>808</v>
      </c>
      <c r="G155" s="16" t="s">
        <v>612</v>
      </c>
      <c r="H155" s="29" t="s">
        <v>613</v>
      </c>
      <c r="I155" s="17">
        <v>4365</v>
      </c>
      <c r="J155" s="21">
        <v>43647</v>
      </c>
      <c r="K155" s="21">
        <v>43646</v>
      </c>
      <c r="L155" s="18"/>
      <c r="M155" s="18" t="s">
        <v>809</v>
      </c>
      <c r="N155" s="16" t="s">
        <v>810</v>
      </c>
    </row>
    <row r="156" spans="1:14" ht="22.5">
      <c r="A156" s="28" t="s">
        <v>811</v>
      </c>
      <c r="B156" s="65">
        <v>43628</v>
      </c>
      <c r="C156" s="28" t="s">
        <v>812</v>
      </c>
      <c r="D156" s="16" t="s">
        <v>75</v>
      </c>
      <c r="E156" s="20" t="s">
        <v>16</v>
      </c>
      <c r="F156" s="16"/>
      <c r="G156" s="16" t="s">
        <v>813</v>
      </c>
      <c r="H156" s="29" t="s">
        <v>814</v>
      </c>
      <c r="I156" s="17">
        <v>980</v>
      </c>
      <c r="J156" s="21">
        <v>43629</v>
      </c>
      <c r="K156" s="21">
        <v>43630</v>
      </c>
      <c r="L156" s="18"/>
      <c r="M156" s="18" t="s">
        <v>815</v>
      </c>
      <c r="N156" s="16" t="s">
        <v>816</v>
      </c>
    </row>
    <row r="157" spans="1:14" ht="22.5">
      <c r="A157" s="28" t="s">
        <v>817</v>
      </c>
      <c r="B157" s="65">
        <v>43628</v>
      </c>
      <c r="C157" s="28" t="s">
        <v>818</v>
      </c>
      <c r="D157" s="19" t="s">
        <v>25</v>
      </c>
      <c r="E157" s="19" t="s">
        <v>121</v>
      </c>
      <c r="F157" s="16"/>
      <c r="G157" s="16" t="s">
        <v>819</v>
      </c>
      <c r="H157" s="29" t="s">
        <v>820</v>
      </c>
      <c r="I157" s="17">
        <v>200</v>
      </c>
      <c r="J157" s="21">
        <v>43633</v>
      </c>
      <c r="K157" s="21">
        <v>43636</v>
      </c>
      <c r="L157" s="18"/>
      <c r="M157" s="18" t="s">
        <v>821</v>
      </c>
      <c r="N157" s="16" t="s">
        <v>822</v>
      </c>
    </row>
    <row r="158" spans="1:14" ht="22.5">
      <c r="A158" s="28" t="s">
        <v>823</v>
      </c>
      <c r="B158" s="65">
        <v>43629</v>
      </c>
      <c r="C158" s="28" t="s">
        <v>824</v>
      </c>
      <c r="D158" s="19" t="s">
        <v>25</v>
      </c>
      <c r="E158" s="19" t="s">
        <v>121</v>
      </c>
      <c r="F158" s="16"/>
      <c r="G158" s="16" t="s">
        <v>729</v>
      </c>
      <c r="H158" s="76" t="s">
        <v>730</v>
      </c>
      <c r="I158" s="17">
        <v>150</v>
      </c>
      <c r="J158" s="21">
        <v>43633</v>
      </c>
      <c r="K158" s="21">
        <v>43643</v>
      </c>
      <c r="L158" s="18"/>
      <c r="M158" s="18" t="s">
        <v>825</v>
      </c>
      <c r="N158" s="16" t="s">
        <v>826</v>
      </c>
    </row>
    <row r="159" spans="1:14" ht="22.5">
      <c r="A159" s="28" t="s">
        <v>827</v>
      </c>
      <c r="B159" s="65">
        <v>43633</v>
      </c>
      <c r="C159" s="28" t="s">
        <v>828</v>
      </c>
      <c r="D159" s="19" t="s">
        <v>25</v>
      </c>
      <c r="E159" s="19" t="s">
        <v>121</v>
      </c>
      <c r="F159" s="16"/>
      <c r="G159" s="16" t="s">
        <v>829</v>
      </c>
      <c r="H159" s="29" t="s">
        <v>830</v>
      </c>
      <c r="I159" s="17">
        <v>508</v>
      </c>
      <c r="J159" s="21">
        <v>43629</v>
      </c>
      <c r="K159" s="21">
        <v>43649</v>
      </c>
      <c r="L159" s="18"/>
      <c r="M159" s="18" t="s">
        <v>831</v>
      </c>
      <c r="N159" s="16" t="s">
        <v>832</v>
      </c>
    </row>
    <row r="160" spans="1:14" ht="22.5">
      <c r="A160" s="28" t="s">
        <v>833</v>
      </c>
      <c r="B160" s="65">
        <v>43635</v>
      </c>
      <c r="C160" s="28" t="s">
        <v>834</v>
      </c>
      <c r="D160" s="16" t="s">
        <v>15</v>
      </c>
      <c r="E160" s="19" t="s">
        <v>121</v>
      </c>
      <c r="F160" s="16"/>
      <c r="G160" s="16" t="s">
        <v>835</v>
      </c>
      <c r="H160" s="29" t="s">
        <v>836</v>
      </c>
      <c r="I160" s="17">
        <v>665</v>
      </c>
      <c r="J160" s="21">
        <v>43525</v>
      </c>
      <c r="K160" s="21">
        <v>43627</v>
      </c>
      <c r="L160" s="18"/>
      <c r="M160" s="18" t="s">
        <v>837</v>
      </c>
      <c r="N160" s="16" t="s">
        <v>838</v>
      </c>
    </row>
    <row r="161" spans="1:14" ht="22.5">
      <c r="A161" s="28" t="s">
        <v>839</v>
      </c>
      <c r="B161" s="65">
        <v>43641</v>
      </c>
      <c r="C161" s="28" t="s">
        <v>840</v>
      </c>
      <c r="D161" s="16" t="s">
        <v>75</v>
      </c>
      <c r="E161" s="20" t="s">
        <v>16</v>
      </c>
      <c r="F161" s="16"/>
      <c r="G161" s="16" t="s">
        <v>214</v>
      </c>
      <c r="H161" s="29" t="s">
        <v>215</v>
      </c>
      <c r="I161" s="17">
        <v>220</v>
      </c>
      <c r="J161" s="21">
        <v>43613</v>
      </c>
      <c r="K161" s="21">
        <v>43636</v>
      </c>
      <c r="L161" s="18"/>
      <c r="M161" s="18" t="s">
        <v>841</v>
      </c>
      <c r="N161" s="16" t="s">
        <v>842</v>
      </c>
    </row>
    <row r="162" spans="1:14" ht="22.5">
      <c r="A162" s="28" t="s">
        <v>843</v>
      </c>
      <c r="B162" s="65">
        <v>43641</v>
      </c>
      <c r="C162" s="28" t="s">
        <v>844</v>
      </c>
      <c r="D162" s="16" t="s">
        <v>15</v>
      </c>
      <c r="E162" s="19" t="s">
        <v>121</v>
      </c>
      <c r="F162" s="16"/>
      <c r="G162" s="19" t="s">
        <v>845</v>
      </c>
      <c r="H162" s="77" t="s">
        <v>846</v>
      </c>
      <c r="I162" s="17">
        <v>4950</v>
      </c>
      <c r="J162" s="21">
        <v>43466</v>
      </c>
      <c r="K162" s="21">
        <v>43830</v>
      </c>
      <c r="L162" s="18"/>
      <c r="M162" s="18" t="s">
        <v>847</v>
      </c>
      <c r="N162" s="16" t="s">
        <v>848</v>
      </c>
    </row>
    <row r="163" spans="1:14" ht="22.5">
      <c r="A163" s="28" t="s">
        <v>849</v>
      </c>
      <c r="B163" s="65">
        <v>43643</v>
      </c>
      <c r="C163" s="28" t="s">
        <v>850</v>
      </c>
      <c r="D163" s="16" t="s">
        <v>15</v>
      </c>
      <c r="E163" s="19" t="s">
        <v>121</v>
      </c>
      <c r="F163" s="16"/>
      <c r="G163" s="16" t="s">
        <v>851</v>
      </c>
      <c r="H163" s="29" t="s">
        <v>852</v>
      </c>
      <c r="I163" s="17">
        <v>1140</v>
      </c>
      <c r="J163" s="21">
        <v>43466</v>
      </c>
      <c r="K163" s="21">
        <v>43830</v>
      </c>
      <c r="L163" s="18"/>
      <c r="M163" s="18" t="s">
        <v>853</v>
      </c>
      <c r="N163" s="16" t="s">
        <v>854</v>
      </c>
    </row>
    <row r="164" spans="1:14" ht="33.75">
      <c r="A164" s="28" t="s">
        <v>855</v>
      </c>
      <c r="B164" s="65">
        <v>43644</v>
      </c>
      <c r="C164" s="28" t="s">
        <v>856</v>
      </c>
      <c r="D164" s="19" t="s">
        <v>25</v>
      </c>
      <c r="E164" s="20" t="s">
        <v>53</v>
      </c>
      <c r="F164" s="16" t="s">
        <v>857</v>
      </c>
      <c r="G164" s="38" t="s">
        <v>858</v>
      </c>
      <c r="H164" s="36" t="s">
        <v>865</v>
      </c>
      <c r="I164" s="17">
        <v>3000</v>
      </c>
      <c r="J164" s="21">
        <v>43649</v>
      </c>
      <c r="K164" s="21">
        <v>43658</v>
      </c>
      <c r="L164" s="18"/>
      <c r="M164" s="18" t="s">
        <v>859</v>
      </c>
      <c r="N164" s="16" t="s">
        <v>860</v>
      </c>
    </row>
  </sheetData>
  <mergeCells count="2">
    <mergeCell ref="A1:N1"/>
    <mergeCell ref="G2:H2"/>
  </mergeCells>
  <hyperlinks>
    <hyperlink ref="A87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Bertini</cp:lastModifiedBy>
  <dcterms:created xsi:type="dcterms:W3CDTF">2019-01-03T12:24:33Z</dcterms:created>
  <dcterms:modified xsi:type="dcterms:W3CDTF">2019-08-02T09:35:38Z</dcterms:modified>
</cp:coreProperties>
</file>