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0\"/>
    </mc:Choice>
  </mc:AlternateContent>
  <bookViews>
    <workbookView showSheetTabs="0" xWindow="0" yWindow="0" windowWidth="28800" windowHeight="1135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62913"/>
</workbook>
</file>

<file path=xl/calcChain.xml><?xml version="1.0" encoding="utf-8"?>
<calcChain xmlns="http://schemas.openxmlformats.org/spreadsheetml/2006/main">
  <c r="L194" i="1" l="1"/>
  <c r="L173" i="1"/>
  <c r="L158" i="1"/>
  <c r="L18" i="1"/>
  <c r="L234" i="1" l="1"/>
  <c r="L221" i="1"/>
  <c r="L124" i="1"/>
  <c r="L22" i="1" l="1"/>
  <c r="L301" i="1" l="1"/>
  <c r="L293" i="1"/>
  <c r="L285" i="1" l="1"/>
  <c r="L282" i="1"/>
  <c r="L263" i="1"/>
  <c r="L240" i="1"/>
  <c r="L225" i="1"/>
  <c r="L116" i="1"/>
  <c r="L77" i="1"/>
  <c r="L286" i="1" l="1"/>
  <c r="L154" i="1"/>
  <c r="L14" i="1"/>
  <c r="L119" i="1" l="1"/>
  <c r="L264" i="1" l="1"/>
  <c r="L132" i="1" l="1"/>
  <c r="L245" i="1" l="1"/>
  <c r="L205" i="1" l="1"/>
  <c r="L247" i="1"/>
  <c r="L190" i="1"/>
  <c r="L103" i="1" l="1"/>
  <c r="L312" i="1"/>
  <c r="L78" i="1"/>
  <c r="L52" i="1"/>
  <c r="L27" i="1"/>
  <c r="L277" i="1" l="1"/>
  <c r="L168" i="1" l="1"/>
  <c r="L23" i="1"/>
  <c r="L60" i="1" l="1"/>
  <c r="L236" i="1"/>
  <c r="L91" i="1"/>
  <c r="L79" i="1" l="1"/>
  <c r="L129" i="1" l="1"/>
  <c r="L45" i="1" l="1"/>
  <c r="L25" i="1" l="1"/>
  <c r="L24" i="1"/>
  <c r="L297" i="1" l="1"/>
  <c r="L298" i="1" l="1"/>
  <c r="L308" i="1" l="1"/>
  <c r="L134" i="1" l="1"/>
  <c r="L118" i="1" l="1"/>
  <c r="L131" i="1"/>
  <c r="L209" i="1" l="1"/>
  <c r="L279" i="1" l="1"/>
  <c r="L46" i="1" l="1"/>
  <c r="L170" i="1" l="1"/>
  <c r="L303" i="1" l="1"/>
  <c r="L44" i="1" l="1"/>
  <c r="L272" i="1"/>
  <c r="L249" i="1" l="1"/>
  <c r="L287" i="1" l="1"/>
  <c r="L271" i="1" l="1"/>
  <c r="L26" i="1" l="1"/>
  <c r="L66" i="1" l="1"/>
  <c r="L254" i="1" l="1"/>
  <c r="L58" i="1"/>
  <c r="L202" i="1"/>
  <c r="L140" i="1"/>
  <c r="E313" i="1"/>
  <c r="E314" i="1"/>
  <c r="L208" i="1" l="1"/>
  <c r="L217" i="1"/>
  <c r="E310" i="1"/>
  <c r="E308" i="1"/>
  <c r="L215" i="1" l="1"/>
  <c r="E307" i="1" l="1"/>
  <c r="E302" i="1" l="1"/>
  <c r="E301" i="1" l="1"/>
  <c r="E294" i="1" l="1"/>
  <c r="L198" i="1" l="1"/>
  <c r="E300" i="1"/>
  <c r="E293" i="1"/>
  <c r="E292" i="1"/>
  <c r="L188" i="1" l="1"/>
  <c r="E290" i="1" l="1"/>
  <c r="E289" i="1" l="1"/>
  <c r="E284" i="1" l="1"/>
  <c r="E281" i="1" l="1"/>
  <c r="E279" i="1"/>
  <c r="E276" i="1"/>
  <c r="E272" i="1"/>
  <c r="E269" i="1" l="1"/>
  <c r="L7" i="1" l="1"/>
  <c r="L176" i="1" l="1"/>
  <c r="L177" i="1"/>
  <c r="E265" i="1" l="1"/>
  <c r="E263" i="1"/>
  <c r="E264" i="1"/>
  <c r="E255" i="1"/>
  <c r="E254" i="1" l="1"/>
  <c r="E252" i="1" l="1"/>
  <c r="E248" i="1" l="1"/>
  <c r="E246" i="1" l="1"/>
  <c r="L163" i="1"/>
  <c r="E239" i="1" l="1"/>
  <c r="E236" i="1"/>
  <c r="E235" i="1"/>
  <c r="E237" i="1"/>
  <c r="E234" i="1"/>
  <c r="I225" i="1" l="1"/>
  <c r="L199" i="1"/>
  <c r="L62" i="1" l="1"/>
  <c r="E230" i="1"/>
  <c r="E229" i="1"/>
  <c r="E223" i="1" l="1"/>
  <c r="E222" i="1"/>
  <c r="E221" i="1"/>
  <c r="E215" i="1" l="1"/>
  <c r="E212" i="1"/>
  <c r="E210" i="1" l="1"/>
  <c r="E209" i="1" l="1"/>
  <c r="L161" i="1" l="1"/>
  <c r="L106" i="1"/>
  <c r="L150" i="1"/>
  <c r="L171" i="1"/>
  <c r="L160" i="1"/>
  <c r="E204" i="1" l="1"/>
  <c r="E201" i="1"/>
  <c r="E199" i="1" l="1"/>
  <c r="E196" i="1"/>
  <c r="L137" i="1" l="1"/>
  <c r="E193" i="1" l="1"/>
  <c r="L127" i="1" l="1"/>
  <c r="L28" i="1" l="1"/>
  <c r="L151" i="1"/>
  <c r="L184" i="1" l="1"/>
  <c r="L189" i="1"/>
  <c r="L192" i="1"/>
  <c r="L138" i="1"/>
  <c r="L135" i="1" l="1"/>
  <c r="L115" i="1"/>
  <c r="L144" i="1"/>
  <c r="L114" i="1"/>
  <c r="L126" i="1"/>
  <c r="L125" i="1"/>
  <c r="L142" i="1"/>
  <c r="L155" i="1"/>
  <c r="L136" i="1"/>
  <c r="E191" i="1" l="1"/>
  <c r="E189" i="1"/>
  <c r="E188" i="1" l="1"/>
  <c r="E186" i="1"/>
  <c r="I132" i="1" l="1"/>
  <c r="E183" i="1"/>
  <c r="E179" i="1" l="1"/>
  <c r="L130" i="1"/>
  <c r="L108" i="1"/>
  <c r="E178" i="1"/>
  <c r="E177" i="1"/>
  <c r="E176" i="1"/>
  <c r="L128" i="1" l="1"/>
  <c r="E172" i="1"/>
  <c r="E171" i="1"/>
  <c r="L123" i="1"/>
  <c r="L110" i="1"/>
  <c r="L51" i="1"/>
  <c r="L143" i="1"/>
  <c r="L141" i="1"/>
  <c r="L102" i="1"/>
  <c r="L47" i="1"/>
  <c r="E169" i="1" l="1"/>
  <c r="L107" i="1"/>
  <c r="E168" i="1" l="1"/>
  <c r="E167" i="1"/>
  <c r="E163" i="1"/>
  <c r="E162" i="1" l="1"/>
  <c r="E161" i="1" l="1"/>
  <c r="L98" i="1" l="1"/>
  <c r="L100" i="1"/>
  <c r="E160" i="1" l="1"/>
  <c r="H159" i="1"/>
  <c r="G159" i="1"/>
  <c r="E159" i="1"/>
  <c r="E157" i="1" l="1"/>
  <c r="D157" i="1"/>
  <c r="E155" i="1"/>
  <c r="L104" i="1" l="1"/>
  <c r="L99" i="1"/>
  <c r="L88" i="1" l="1"/>
  <c r="L101" i="1"/>
  <c r="E154" i="1"/>
  <c r="E152" i="1"/>
  <c r="D152" i="1"/>
  <c r="E153" i="1"/>
  <c r="E151" i="1"/>
  <c r="E149" i="1" l="1"/>
  <c r="L49" i="1" l="1"/>
  <c r="E148" i="1" l="1"/>
  <c r="D148" i="1"/>
  <c r="E146" i="1"/>
  <c r="D146" i="1"/>
  <c r="E145" i="1"/>
  <c r="D145" i="1"/>
  <c r="E142" i="1"/>
  <c r="E140" i="1" l="1"/>
  <c r="E137" i="1"/>
  <c r="E139" i="1"/>
  <c r="E138" i="1"/>
  <c r="D138" i="1"/>
  <c r="L29" i="1" l="1"/>
  <c r="E135" i="1" l="1"/>
  <c r="E134" i="1"/>
  <c r="E133" i="1" l="1"/>
  <c r="D133" i="1"/>
  <c r="E132" i="1" l="1"/>
  <c r="E131" i="1"/>
  <c r="E128" i="1"/>
  <c r="D128" i="1"/>
  <c r="E126" i="1"/>
  <c r="E125" i="1" l="1"/>
  <c r="D125" i="1"/>
  <c r="E124" i="1"/>
  <c r="E123" i="1"/>
  <c r="L75" i="1" l="1"/>
  <c r="L53" i="1"/>
  <c r="E122" i="1" l="1"/>
  <c r="D122" i="1"/>
  <c r="E121" i="1"/>
  <c r="E120" i="1" l="1"/>
  <c r="E118" i="1" l="1"/>
  <c r="E117" i="1"/>
  <c r="E116" i="1" l="1"/>
  <c r="H112" i="1" l="1"/>
  <c r="G112" i="1"/>
  <c r="E112" i="1"/>
  <c r="E111" i="1"/>
  <c r="E110" i="1"/>
  <c r="E95" i="1"/>
  <c r="B110" i="1" l="1"/>
  <c r="E109" i="1" l="1"/>
  <c r="E108" i="1" l="1"/>
  <c r="E107" i="1" l="1"/>
  <c r="H106" i="1"/>
  <c r="G106" i="1"/>
  <c r="E106" i="1"/>
  <c r="D106" i="1"/>
  <c r="B106" i="1"/>
  <c r="B107" i="1" s="1"/>
  <c r="E103" i="1"/>
  <c r="E98" i="1" l="1"/>
  <c r="E96" i="1"/>
  <c r="E94" i="1" l="1"/>
  <c r="E93" i="1"/>
  <c r="E92" i="1"/>
  <c r="E91" i="1" l="1"/>
  <c r="E90" i="1"/>
  <c r="E88" i="1"/>
  <c r="G87" i="1"/>
  <c r="E87" i="1"/>
  <c r="D87" i="1"/>
  <c r="E86" i="1"/>
  <c r="D86" i="1"/>
  <c r="E89" i="1"/>
  <c r="D89" i="1"/>
  <c r="L85" i="1" l="1"/>
  <c r="G85" i="1" l="1"/>
  <c r="E85" i="1"/>
  <c r="D85" i="1"/>
  <c r="D84" i="1"/>
  <c r="G84" i="1"/>
  <c r="E84" i="1"/>
  <c r="E83" i="1" l="1"/>
  <c r="G82" i="1"/>
  <c r="E82" i="1"/>
  <c r="D82" i="1"/>
  <c r="G81" i="1"/>
  <c r="G75" i="1"/>
  <c r="E81" i="1"/>
  <c r="D81" i="1"/>
  <c r="E80" i="1"/>
  <c r="E79" i="1"/>
  <c r="D80" i="1"/>
  <c r="E76" i="1" l="1"/>
  <c r="D76" i="1"/>
  <c r="E77" i="1"/>
  <c r="E75" i="1" l="1"/>
  <c r="D75" i="1"/>
</calcChain>
</file>

<file path=xl/sharedStrings.xml><?xml version="1.0" encoding="utf-8"?>
<sst xmlns="http://schemas.openxmlformats.org/spreadsheetml/2006/main" count="2408" uniqueCount="1579">
  <si>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</si>
  <si>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</si>
  <si>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</si>
  <si>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</si>
  <si>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</si>
  <si>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</si>
  <si>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</si>
  <si>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</si>
  <si>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</si>
  <si>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</si>
  <si>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</si>
  <si>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</si>
  <si>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</si>
  <si>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</si>
  <si>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</si>
  <si>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</si>
  <si>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</si>
  <si>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</si>
  <si>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</si>
  <si>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</si>
  <si>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</si>
  <si>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</si>
  <si>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</si>
  <si>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</si>
  <si>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</si>
  <si>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</si>
  <si>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</si>
  <si>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</si>
  <si>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</si>
  <si>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</si>
  <si>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</si>
  <si>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</si>
  <si>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</si>
  <si>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</si>
  <si>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</si>
  <si>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</si>
  <si>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</si>
  <si>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</si>
  <si>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</si>
  <si>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</si>
  <si>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</si>
  <si>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</si>
  <si>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</si>
  <si>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</si>
  <si>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</si>
  <si>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</si>
  <si>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</si>
  <si>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</si>
  <si>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</si>
  <si>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</si>
  <si>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</si>
  <si>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</si>
  <si>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</si>
  <si>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</si>
  <si>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</si>
  <si>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</si>
  <si>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</si>
  <si>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</si>
  <si>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</si>
  <si>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</si>
  <si>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</si>
  <si>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</si>
  <si>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</si>
  <si>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</si>
  <si>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</si>
  <si>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</si>
  <si>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</si>
  <si>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</si>
  <si>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</si>
  <si>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</si>
  <si>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</si>
  <si>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</si>
  <si>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</si>
  <si>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</si>
  <si>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</si>
  <si>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</si>
  <si>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</si>
  <si>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</si>
  <si>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</si>
  <si>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</si>
  <si>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</si>
  <si>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</si>
  <si>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</si>
  <si>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</si>
  <si>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</si>
  <si>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</si>
  <si>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</si>
  <si>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</si>
  <si>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</si>
  <si>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</si>
  <si>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</si>
  <si>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</si>
  <si>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</si>
  <si>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</si>
  <si>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</si>
  <si>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</si>
  <si>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</si>
  <si>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</si>
  <si>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</si>
  <si>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</si>
  <si>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</si>
  <si>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</si>
  <si>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</si>
  <si>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</si>
  <si>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</si>
  <si>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</si>
  <si>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</si>
  <si>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</si>
  <si>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</si>
  <si>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</si>
  <si>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</si>
  <si>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</si>
  <si>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</si>
  <si>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</si>
  <si>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</si>
  <si>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</si>
  <si>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</si>
  <si>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</si>
  <si>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</si>
  <si>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</si>
  <si>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</si>
  <si>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</si>
  <si>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</si>
  <si>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</si>
  <si>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</si>
  <si>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</si>
  <si>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</si>
  <si>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</si>
  <si>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</si>
  <si>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</si>
  <si>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</si>
  <si>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</si>
  <si>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</si>
  <si>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</si>
  <si>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</si>
  <si>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</si>
  <si>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</si>
  <si>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</si>
  <si>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</si>
  <si>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</si>
  <si>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</si>
  <si>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</si>
  <si>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</si>
  <si>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</si>
  <si>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</si>
  <si>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</si>
  <si>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</si>
  <si>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</si>
  <si>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</si>
  <si>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</si>
  <si>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</si>
  <si>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</si>
  <si>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</si>
  <si>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</si>
  <si>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</si>
  <si>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</si>
  <si>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</si>
  <si>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</si>
  <si>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</si>
  <si>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</si>
  <si>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</si>
  <si>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</si>
  <si>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</si>
  <si>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</si>
  <si>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</si>
  <si>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</si>
  <si>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</si>
  <si>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</si>
  <si>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</si>
  <si>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</si>
  <si>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</si>
  <si>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</si>
  <si>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</si>
  <si>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</si>
  <si>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</si>
  <si>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</si>
  <si>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</si>
  <si>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</si>
  <si>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</si>
  <si>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</si>
  <si>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</si>
  <si>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</si>
  <si>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</si>
  <si>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</si>
  <si>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</si>
  <si>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</si>
  <si>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</si>
  <si>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</si>
  <si>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</si>
  <si>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</si>
  <si>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</si>
  <si>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</si>
  <si>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</si>
  <si>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</si>
  <si>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</si>
  <si>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</si>
  <si>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</si>
  <si>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</si>
  <si>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</si>
  <si>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</si>
  <si>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</si>
  <si>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</si>
  <si>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</si>
  <si>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</si>
  <si>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</si>
  <si>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</si>
  <si>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</si>
  <si>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</si>
  <si>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</si>
  <si>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</si>
  <si>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</si>
  <si>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</si>
  <si>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</si>
  <si>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</si>
  <si>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</si>
  <si>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</si>
  <si>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</si>
  <si>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</si>
  <si>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</si>
  <si>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</si>
  <si>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</si>
  <si>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</si>
  <si>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</si>
  <si>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</si>
  <si>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</si>
  <si>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</si>
  <si>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</si>
  <si>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</si>
  <si>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</si>
  <si>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</si>
  <si>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</si>
  <si>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</si>
  <si>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</si>
  <si>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</si>
  <si>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</si>
  <si>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</si>
  <si>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</si>
  <si>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</si>
  <si>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</si>
  <si>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</si>
  <si>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</si>
  <si>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</si>
  <si>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</si>
  <si>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</si>
  <si>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</si>
  <si>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</si>
  <si>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</si>
  <si>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</si>
  <si>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</si>
  <si>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</si>
  <si>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</si>
  <si>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</si>
  <si>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</si>
  <si>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</si>
  <si>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</si>
  <si>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</si>
  <si>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</si>
  <si>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</si>
  <si>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</si>
  <si>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</si>
  <si>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</si>
  <si>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</si>
  <si>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</si>
  <si>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</si>
  <si>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</si>
  <si>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</si>
  <si>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</si>
  <si>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</si>
  <si>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</si>
  <si>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</si>
  <si>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</si>
  <si>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</si>
  <si>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</si>
  <si>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</si>
  <si>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</si>
  <si>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</si>
  <si>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</si>
  <si>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</si>
  <si>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</si>
  <si>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</si>
  <si>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</si>
  <si>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</si>
  <si>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</si>
  <si>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</si>
  <si>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</si>
  <si>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</si>
  <si>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</si>
  <si>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</si>
  <si>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</si>
  <si>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</si>
  <si>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</si>
  <si>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</si>
  <si>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</si>
  <si>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</si>
  <si>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</si>
  <si>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</si>
  <si>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</si>
  <si>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</si>
  <si>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</si>
  <si>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</si>
  <si>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</si>
  <si>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</si>
  <si>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</si>
  <si>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</si>
  <si>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</si>
  <si>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</si>
  <si>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</si>
  <si>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</si>
  <si>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</si>
  <si>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</si>
  <si>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</si>
  <si>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</si>
  <si>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</si>
  <si>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</si>
  <si>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</si>
  <si>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</si>
  <si>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</si>
  <si>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</si>
  <si>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</si>
  <si>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</si>
  <si>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</si>
  <si>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</si>
  <si>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</si>
  <si>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</si>
  <si>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</si>
  <si>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</si>
  <si>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</si>
  <si>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</si>
  <si>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</si>
  <si>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</si>
  <si>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</si>
  <si>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</si>
  <si>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</si>
  <si>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</si>
  <si>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</si>
  <si>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</si>
  <si>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</si>
  <si>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</si>
  <si>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</si>
  <si>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</si>
  <si>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</si>
  <si>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</si>
  <si>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</si>
  <si>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</si>
  <si>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</si>
  <si>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</si>
  <si>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</si>
  <si>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</si>
  <si>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</si>
  <si>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</si>
  <si>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</si>
  <si>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</si>
  <si>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</si>
  <si>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</si>
  <si>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</si>
  <si>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</si>
  <si>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</si>
  <si>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</si>
  <si>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</si>
  <si>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</si>
  <si>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</si>
  <si>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</si>
  <si>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</si>
  <si>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</si>
  <si>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</si>
  <si>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</si>
  <si>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</si>
  <si>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</si>
  <si>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</si>
  <si>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</si>
  <si>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</si>
  <si>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</si>
  <si>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</si>
  <si>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</si>
  <si>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</si>
  <si>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</si>
  <si>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</si>
  <si>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</si>
  <si>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</si>
  <si>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</si>
  <si>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</si>
  <si>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</si>
  <si>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</si>
  <si>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</si>
  <si>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</si>
  <si>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</si>
  <si>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</si>
  <si>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</si>
  <si>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</si>
  <si>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</si>
  <si>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</si>
  <si>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</si>
  <si>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</si>
  <si>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</si>
  <si>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</si>
  <si>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</si>
  <si>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</si>
  <si>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</si>
  <si>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</si>
  <si>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</si>
  <si>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</si>
  <si>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</si>
  <si>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</si>
  <si>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</si>
  <si>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</si>
  <si>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</si>
  <si>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</si>
  <si>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</si>
  <si>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</si>
  <si>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</si>
  <si>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</si>
  <si>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</si>
  <si>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</si>
  <si>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</si>
  <si>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</si>
  <si>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</si>
  <si>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</si>
  <si>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</si>
  <si>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</si>
  <si>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</si>
  <si>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</si>
  <si>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</si>
  <si>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</si>
  <si>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</si>
  <si>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</si>
  <si>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</si>
  <si>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</si>
  <si>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</si>
  <si>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</si>
  <si>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</si>
  <si>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</si>
  <si>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</si>
  <si>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</si>
  <si>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</si>
  <si>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</si>
  <si>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</si>
  <si>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</si>
  <si>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</si>
  <si>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</si>
  <si>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</si>
  <si>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</si>
  <si>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</si>
  <si>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</si>
  <si>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</si>
  <si>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</si>
  <si>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</si>
  <si>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</si>
  <si>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</si>
  <si>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</si>
  <si>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</si>
  <si>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</si>
  <si>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</si>
  <si>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</si>
  <si>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</si>
  <si>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</si>
  <si>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</si>
  <si>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</si>
  <si>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</si>
  <si>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</si>
  <si>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</si>
  <si>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</si>
  <si>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</si>
  <si>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</si>
  <si>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</si>
  <si>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</si>
  <si>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</si>
  <si>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</si>
  <si>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</si>
  <si>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</si>
  <si>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</si>
  <si>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</si>
  <si>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</si>
  <si>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</si>
  <si>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</si>
  <si>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</si>
  <si>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</si>
  <si>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</si>
  <si>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</si>
  <si>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</si>
  <si>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</si>
  <si>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</si>
  <si>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</si>
  <si>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</si>
  <si>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</si>
  <si>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</si>
  <si>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</si>
  <si>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</si>
  <si>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</si>
  <si>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</si>
  <si>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</si>
  <si>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</si>
  <si>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</si>
  <si>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</si>
  <si>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</si>
  <si>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</si>
  <si>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</si>
  <si>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</si>
  <si>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</si>
  <si>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</si>
  <si>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</si>
  <si>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</si>
  <si>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</si>
  <si>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</si>
  <si>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</si>
  <si>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</si>
  <si>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</si>
  <si>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</si>
  <si>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</si>
  <si>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</si>
  <si>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</si>
  <si>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</si>
  <si>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</si>
  <si>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</si>
  <si>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</si>
  <si>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</si>
  <si>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</si>
  <si>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</si>
  <si>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</si>
  <si>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</si>
  <si>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</si>
  <si>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</si>
  <si>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</si>
  <si>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</si>
  <si>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</si>
  <si>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</si>
  <si>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</si>
  <si>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</si>
  <si>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</si>
  <si>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</si>
  <si>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</si>
  <si>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</si>
  <si>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</si>
  <si>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</si>
  <si>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</si>
  <si>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</si>
  <si>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</si>
  <si>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</si>
  <si>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</si>
  <si>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</si>
  <si>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</si>
  <si>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</si>
  <si>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</si>
  <si>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</si>
  <si>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</si>
  <si>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</si>
  <si>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</si>
  <si>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</si>
  <si>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</si>
  <si>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</si>
  <si>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</si>
  <si>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</si>
  <si>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</si>
  <si>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</si>
  <si>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</si>
  <si>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</si>
  <si>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</si>
  <si>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</si>
  <si>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</si>
  <si>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</si>
  <si>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</si>
  <si>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</si>
  <si>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</si>
  <si>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</si>
  <si>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</si>
  <si>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</si>
  <si>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</si>
  <si>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</si>
  <si>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</si>
  <si>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</si>
  <si>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</si>
  <si>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</si>
  <si>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</si>
  <si>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</si>
  <si>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</si>
  <si>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</si>
  <si>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</si>
  <si>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</si>
  <si>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</si>
  <si>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</si>
  <si>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</si>
  <si>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</si>
  <si>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</si>
  <si>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</si>
  <si>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</si>
  <si>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</si>
  <si>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</si>
  <si>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</si>
  <si>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</si>
  <si>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</si>
  <si>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</si>
  <si>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</si>
  <si>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</si>
  <si>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</si>
  <si>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</si>
  <si>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</si>
  <si>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</si>
  <si>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</si>
  <si>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</si>
  <si>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</si>
  <si>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</si>
  <si>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</si>
  <si>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</si>
  <si>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</si>
  <si>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</si>
  <si>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</si>
  <si>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</si>
  <si>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</si>
  <si>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</si>
  <si>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</si>
  <si>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</si>
  <si>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</si>
  <si>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</si>
  <si>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</si>
  <si>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</si>
  <si>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</si>
  <si>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</si>
  <si>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</si>
  <si>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</si>
  <si>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</si>
  <si>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</si>
  <si>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</si>
  <si>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</si>
  <si>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</si>
  <si>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</si>
  <si>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</si>
  <si>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</si>
  <si>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</si>
  <si>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</si>
  <si>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</si>
  <si>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</si>
  <si>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</si>
  <si>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</si>
  <si>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</si>
  <si>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</si>
  <si>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</si>
  <si>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</si>
  <si>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</si>
  <si>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</si>
  <si>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</si>
  <si>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</si>
  <si>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</si>
  <si>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</si>
  <si>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</si>
  <si>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</si>
  <si>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</si>
  <si>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</si>
  <si>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</si>
  <si>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</si>
  <si>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</si>
  <si>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</si>
  <si>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</si>
  <si>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</si>
  <si>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</si>
  <si>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</si>
  <si>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</si>
  <si>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</si>
  <si>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</si>
  <si>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</si>
  <si>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</si>
  <si>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</si>
  <si>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</si>
  <si>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</si>
  <si>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</si>
  <si>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</si>
  <si>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</si>
  <si>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</si>
  <si>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</si>
  <si>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</si>
  <si>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</si>
  <si>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</si>
  <si>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</si>
  <si>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</si>
  <si>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</si>
  <si>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</si>
  <si>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</si>
  <si>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</si>
  <si>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</si>
  <si>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</si>
  <si>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</si>
  <si>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</si>
  <si>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</si>
  <si>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</si>
  <si>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</si>
  <si>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</si>
  <si>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</si>
  <si>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</si>
  <si>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</si>
  <si>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</si>
  <si>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</si>
  <si>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</si>
  <si>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</si>
  <si>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</si>
  <si>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</si>
  <si>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</si>
  <si>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</si>
  <si>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</si>
  <si>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</si>
  <si>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</si>
  <si>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</si>
  <si>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</si>
  <si>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</si>
  <si>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</si>
  <si>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</si>
  <si>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</si>
  <si>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</si>
  <si>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</si>
  <si>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</si>
  <si>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</si>
  <si>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</si>
  <si>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</si>
  <si>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</si>
  <si>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</si>
  <si>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</si>
  <si>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</si>
  <si>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</si>
  <si>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</si>
  <si>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</si>
  <si>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</si>
  <si>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</si>
  <si>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</si>
  <si>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</si>
  <si>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</si>
  <si>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</si>
  <si>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</si>
  <si>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</si>
  <si>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</si>
  <si>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</si>
  <si>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</si>
  <si>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</si>
  <si>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</si>
  <si>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</si>
  <si>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</si>
  <si>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</si>
  <si>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</si>
  <si>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</si>
  <si>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</si>
  <si>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</si>
  <si>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</si>
  <si>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</si>
  <si>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</si>
  <si>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</si>
  <si>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</si>
  <si>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</si>
  <si>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</si>
  <si>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</si>
  <si>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</si>
  <si>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</si>
  <si>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</si>
  <si>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</si>
  <si>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</si>
  <si>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</si>
  <si>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</si>
  <si>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</si>
  <si>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</si>
  <si>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</si>
  <si>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</si>
  <si>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</si>
  <si>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</si>
  <si>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</si>
  <si>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</si>
  <si>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</si>
  <si>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</si>
  <si>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</si>
  <si>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</si>
  <si>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</si>
  <si>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</si>
  <si>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</si>
  <si>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</si>
  <si>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</si>
  <si>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</si>
  <si>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</si>
  <si>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</si>
  <si>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</si>
  <si>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</si>
  <si>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</si>
  <si>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</si>
  <si>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</si>
  <si>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</si>
  <si>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</si>
  <si>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</si>
  <si>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</si>
  <si>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</si>
  <si>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</si>
  <si>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</si>
  <si>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</si>
  <si>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</si>
  <si>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</si>
  <si>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</si>
  <si>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</si>
  <si>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</si>
  <si>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</si>
  <si>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</si>
  <si>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</si>
  <si>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</si>
  <si>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</si>
  <si>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</si>
  <si>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</si>
  <si>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</si>
  <si>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</si>
  <si>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</si>
  <si>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</si>
  <si>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</si>
  <si>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</si>
  <si>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</si>
  <si>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</si>
  <si>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</si>
  <si>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</si>
  <si>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</si>
  <si>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</si>
  <si>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</si>
  <si>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</si>
  <si>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</si>
  <si>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</si>
  <si>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</si>
  <si>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</si>
  <si>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</si>
  <si>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</si>
  <si>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</si>
  <si>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</si>
  <si>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</si>
  <si>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</si>
  <si>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</si>
  <si>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</si>
  <si>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</si>
  <si>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</si>
  <si>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</si>
  <si>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</si>
  <si>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</si>
  <si>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</si>
  <si>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</si>
  <si>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</si>
  <si>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</si>
  <si>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</si>
  <si>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</si>
  <si>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</si>
  <si>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</si>
  <si>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</si>
  <si>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</si>
  <si>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</si>
  <si>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</si>
  <si>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</si>
  <si>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</si>
  <si>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</si>
  <si>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</si>
  <si>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</si>
  <si>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</si>
  <si>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</si>
  <si>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</si>
  <si>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</si>
  <si>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</si>
  <si>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</si>
  <si>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</si>
  <si>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</si>
  <si>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</si>
  <si>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</si>
  <si>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</si>
  <si>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</si>
  <si>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</si>
  <si>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</si>
  <si>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</si>
  <si>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</si>
  <si>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</si>
  <si>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</si>
  <si>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</si>
  <si>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</si>
  <si>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</si>
  <si>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</si>
  <si>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</si>
  <si>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</si>
  <si>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</si>
  <si>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</si>
  <si>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</si>
  <si>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</si>
  <si>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</si>
  <si>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</si>
  <si>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</si>
  <si>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</si>
  <si>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</si>
  <si>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</si>
  <si>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</si>
  <si>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</si>
  <si>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</si>
  <si>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</si>
  <si>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</si>
  <si>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</si>
  <si>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</si>
  <si>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</si>
  <si>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</si>
  <si>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</si>
  <si>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</si>
  <si>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</si>
  <si>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</si>
  <si>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</si>
  <si>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</si>
  <si>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</si>
  <si>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</si>
  <si>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</si>
  <si>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</si>
  <si>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</si>
  <si>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</si>
  <si>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</si>
  <si>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</si>
  <si>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</si>
  <si>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</si>
  <si>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</si>
  <si>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</si>
  <si>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</si>
  <si>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</si>
  <si>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</si>
  <si>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</si>
  <si>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</si>
  <si>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</si>
  <si>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</si>
  <si>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</si>
  <si>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</si>
  <si>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</si>
  <si>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</si>
  <si>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</si>
  <si>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</si>
  <si>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</si>
  <si>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</si>
  <si>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</si>
  <si>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</si>
  <si>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</si>
  <si>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</si>
  <si>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</si>
  <si>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</si>
  <si>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</si>
  <si>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</si>
  <si>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</si>
  <si>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</si>
  <si>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</si>
  <si>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</si>
  <si>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</si>
  <si>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</si>
  <si>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</si>
  <si>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</si>
  <si>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</si>
  <si>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</si>
  <si>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</si>
  <si>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</si>
  <si>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</si>
  <si>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</si>
  <si>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</si>
  <si>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</si>
  <si>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</si>
  <si>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</si>
  <si>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</si>
  <si>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</si>
  <si>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</si>
  <si>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</si>
  <si>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</si>
  <si>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</si>
  <si>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</si>
  <si>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</si>
  <si>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</si>
  <si>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</si>
  <si>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</si>
  <si>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</si>
  <si>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</si>
  <si>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</si>
  <si>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</si>
  <si>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</si>
  <si>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</si>
  <si>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</si>
  <si>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</si>
  <si>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</si>
  <si>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</si>
  <si>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</si>
  <si>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</si>
  <si>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</si>
  <si>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</si>
  <si>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</si>
  <si>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</si>
  <si>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</si>
  <si>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</si>
  <si>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</si>
  <si>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</si>
  <si>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</si>
  <si>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</si>
  <si>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</si>
  <si>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</si>
  <si>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</si>
  <si>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</si>
  <si>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</si>
  <si>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</si>
  <si>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</si>
  <si>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</si>
  <si>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</si>
  <si>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</si>
  <si>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</si>
  <si>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</si>
  <si>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</si>
  <si>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</si>
  <si>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</si>
  <si>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</si>
  <si>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</si>
  <si>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</si>
  <si>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</si>
  <si>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</si>
  <si>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</si>
  <si>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</si>
  <si>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</si>
  <si>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</si>
  <si>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</si>
  <si>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</si>
  <si>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</si>
  <si>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</si>
  <si>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</si>
  <si>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</si>
  <si>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</si>
  <si>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</si>
  <si>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</si>
  <si>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</si>
  <si>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</si>
  <si>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</si>
  <si>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</si>
  <si>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</si>
  <si>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</si>
  <si>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</si>
  <si>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</si>
  <si>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</si>
  <si>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</si>
  <si>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</si>
  <si>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</si>
  <si>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</si>
  <si>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</si>
  <si>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</si>
  <si>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</si>
  <si>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</si>
  <si>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</si>
  <si>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</si>
  <si>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</si>
  <si>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</si>
  <si>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</si>
  <si>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</si>
  <si>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</si>
  <si>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</si>
  <si>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</si>
  <si>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</si>
  <si>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</si>
  <si>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</si>
  <si>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</si>
  <si>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</si>
  <si>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</si>
  <si>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</si>
  <si>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</si>
  <si>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</si>
  <si>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</si>
  <si>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</si>
  <si>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</si>
  <si>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</si>
  <si>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</si>
  <si>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</si>
  <si>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</si>
  <si>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</si>
  <si>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</si>
  <si>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</si>
  <si>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</si>
  <si>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</si>
  <si>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</si>
  <si>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</si>
  <si>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</si>
  <si>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</si>
  <si>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</si>
  <si>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</si>
  <si>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</si>
  <si>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</si>
  <si>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</si>
  <si>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</si>
  <si>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</si>
  <si>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</si>
  <si>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</si>
  <si>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</si>
  <si>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</si>
  <si>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</si>
  <si>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</si>
  <si>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</si>
  <si>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</si>
  <si>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</si>
  <si>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</si>
  <si>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</si>
  <si>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</si>
  <si>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</si>
  <si>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</si>
  <si>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</si>
  <si>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</si>
  <si>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</si>
  <si>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</si>
  <si>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</si>
  <si>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</si>
  <si>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</si>
  <si>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</si>
  <si>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</si>
  <si>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</si>
  <si>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</si>
  <si>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</si>
  <si>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</si>
  <si>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</si>
  <si>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</si>
  <si>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</si>
  <si>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</si>
  <si>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</si>
  <si>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</si>
  <si>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</si>
  <si>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</si>
  <si>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</si>
  <si>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</si>
  <si>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</si>
  <si>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</si>
  <si>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</si>
  <si>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</si>
  <si>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</si>
  <si>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</si>
  <si>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</si>
  <si>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</si>
  <si>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</si>
  <si>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</si>
  <si>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</si>
  <si>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</si>
  <si>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</si>
  <si>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</si>
  <si>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</si>
  <si>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</si>
  <si>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</si>
  <si>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</si>
  <si>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</si>
  <si>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</si>
  <si>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</si>
  <si>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</si>
  <si>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</si>
  <si>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</si>
  <si>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</si>
  <si>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</si>
  <si>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</si>
  <si>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</si>
  <si>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</si>
  <si>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</si>
  <si>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</si>
  <si>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</si>
  <si>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</si>
  <si>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</si>
  <si>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</si>
  <si>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</si>
  <si>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</si>
  <si>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</si>
  <si>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</si>
  <si>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</si>
  <si>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</si>
  <si>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</si>
  <si>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</si>
  <si>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</si>
  <si>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</si>
  <si>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</si>
  <si>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</si>
  <si>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</si>
  <si>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</si>
  <si>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</si>
  <si>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</si>
  <si>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</si>
  <si>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</si>
  <si>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</si>
  <si>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</si>
  <si>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</si>
  <si>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</si>
  <si>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</si>
  <si>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</si>
  <si>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</si>
  <si>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</si>
  <si>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</si>
  <si>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</si>
  <si>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</si>
  <si>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</si>
  <si>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</si>
  <si>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</si>
  <si>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</si>
  <si>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</si>
  <si>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</si>
  <si>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</si>
  <si>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</si>
  <si>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</si>
  <si>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</si>
  <si>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</si>
  <si>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</si>
  <si>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</si>
  <si>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</si>
  <si>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</si>
  <si>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</si>
  <si>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</si>
  <si>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</si>
  <si>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</si>
  <si>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</si>
  <si>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</si>
  <si>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</si>
  <si>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</si>
  <si>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</si>
  <si>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</si>
  <si>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</si>
  <si>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</si>
  <si>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</si>
  <si>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</si>
  <si>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</si>
  <si>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</si>
  <si>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</si>
  <si>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</si>
  <si>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</si>
  <si>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</si>
  <si>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</si>
  <si>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</si>
  <si>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</si>
  <si>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</si>
  <si>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</si>
  <si>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</si>
  <si>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</si>
  <si>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</si>
  <si>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</si>
  <si>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</si>
  <si>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</si>
  <si>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</si>
  <si>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</si>
  <si>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</si>
  <si>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</si>
  <si>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</si>
  <si>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</si>
  <si>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</si>
  <si>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</si>
  <si>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</si>
  <si>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</si>
  <si>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</si>
  <si>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</si>
  <si>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</si>
  <si>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</si>
  <si>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</si>
  <si>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</si>
  <si>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</si>
  <si>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</si>
  <si>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</si>
  <si>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</si>
  <si>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</si>
  <si>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</si>
  <si>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</si>
  <si>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</si>
  <si>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</si>
  <si>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</si>
  <si>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</si>
  <si>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</si>
  <si>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</si>
  <si>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</si>
  <si>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</si>
  <si>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</si>
  <si>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</si>
  <si>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</si>
  <si>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</si>
  <si>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</si>
  <si>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</si>
  <si>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</si>
  <si>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</si>
  <si>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</si>
  <si>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</si>
  <si>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</si>
  <si>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</si>
  <si>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</si>
  <si>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</si>
  <si>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</si>
  <si>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</si>
  <si>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</si>
  <si>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</si>
  <si>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</si>
  <si>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</si>
  <si>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</si>
  <si>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</si>
  <si>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</si>
  <si>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</si>
  <si>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</si>
  <si>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</si>
  <si>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</si>
  <si>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</si>
  <si>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</si>
  <si>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</si>
  <si>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</si>
  <si>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</si>
  <si>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</si>
  <si>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</si>
  <si>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</si>
  <si>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</si>
  <si>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</si>
  <si>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</si>
  <si>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</si>
  <si>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</si>
  <si>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</si>
  <si>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</si>
  <si>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</si>
  <si>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</si>
  <si>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</si>
  <si>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</si>
  <si>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</si>
  <si>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</si>
  <si>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</si>
  <si>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</si>
  <si>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</si>
  <si>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</si>
  <si>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</si>
  <si>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</si>
  <si>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</si>
  <si>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</si>
  <si>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</si>
  <si>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</si>
  <si>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</si>
  <si>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Prot. 0002686 del 07/03/2017   Prot. 0004156 del 10/04/2017                         Prot. 0005790 del 18/05/2017   Prto. 0009445 del 23/08/2017   Prot. 0011538 del 10/10/2017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</si>
  <si>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</si>
  <si>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</si>
  <si>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</si>
  <si>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</si>
  <si>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</si>
  <si>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</si>
  <si>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</si>
  <si>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</si>
  <si>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</si>
  <si>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</si>
  <si>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</si>
  <si>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</si>
  <si>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</si>
  <si>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</si>
  <si>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</si>
  <si>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</si>
  <si>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</si>
  <si>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</si>
  <si>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</si>
  <si>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</si>
  <si>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</si>
  <si>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</si>
  <si>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</si>
  <si>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</si>
  <si>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</si>
  <si>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</si>
  <si>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</si>
  <si>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</si>
  <si>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</si>
  <si>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</si>
  <si>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</si>
  <si>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</si>
  <si>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</si>
  <si>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</si>
  <si>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</si>
  <si>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</si>
  <si>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</si>
  <si>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</si>
  <si>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</si>
  <si>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</si>
  <si>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</si>
  <si>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</si>
  <si>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</si>
  <si>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</si>
  <si>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</si>
  <si>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</si>
  <si>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</si>
  <si>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</si>
  <si>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</si>
  <si>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</si>
  <si>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</si>
  <si>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</si>
  <si>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</si>
  <si>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</si>
  <si>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</si>
  <si>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</si>
  <si>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</si>
  <si>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</si>
  <si>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</si>
  <si>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</si>
  <si>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</si>
  <si>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</si>
  <si>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</si>
  <si>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</si>
  <si>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</si>
  <si>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</si>
  <si>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</si>
  <si>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</si>
  <si>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</si>
  <si>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</si>
  <si>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</si>
  <si>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</si>
  <si>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</si>
  <si>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</si>
  <si>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</si>
  <si>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</si>
  <si>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</si>
  <si>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</si>
  <si>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</si>
  <si>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</si>
  <si>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</si>
  <si>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</si>
  <si>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</si>
  <si>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</si>
  <si>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</si>
  <si>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</si>
  <si>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</si>
  <si>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</si>
  <si>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</si>
  <si>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</si>
  <si>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</si>
  <si>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</si>
  <si>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</si>
  <si>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</si>
  <si>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</si>
  <si>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</si>
  <si>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</si>
  <si>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</si>
  <si>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</si>
  <si>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</si>
  <si>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</si>
  <si>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</si>
  <si>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</si>
  <si>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</si>
  <si>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</si>
  <si>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</si>
  <si>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</si>
  <si>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</si>
  <si>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</si>
  <si>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</si>
  <si>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</si>
  <si>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</si>
  <si>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</si>
  <si>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</si>
  <si>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</si>
  <si>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</si>
  <si>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</si>
  <si>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</si>
  <si>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</si>
  <si>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</si>
  <si>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</si>
  <si>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</si>
  <si>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</si>
  <si>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</si>
  <si>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</si>
  <si>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</si>
  <si>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</si>
  <si>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</si>
  <si>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</si>
  <si>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</si>
  <si>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</si>
  <si>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</si>
  <si>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</si>
  <si>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</si>
  <si>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</si>
  <si>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</si>
  <si>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</si>
  <si>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</si>
  <si>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</si>
  <si>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</si>
  <si>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</si>
  <si>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</si>
  <si>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</si>
  <si>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</si>
  <si>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</si>
  <si>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</si>
  <si>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</si>
  <si>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</si>
  <si>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</si>
  <si>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</si>
  <si>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</si>
  <si>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</si>
  <si>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</si>
  <si>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</si>
  <si>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</si>
  <si>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</si>
  <si>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</si>
  <si>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</si>
  <si>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</si>
  <si>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</si>
  <si>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</si>
  <si>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</si>
  <si>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</si>
  <si>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</si>
  <si>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</si>
  <si>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</si>
  <si>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</si>
  <si>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</si>
  <si>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</si>
  <si>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</si>
  <si>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</si>
  <si>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</si>
  <si>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</si>
  <si>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</si>
  <si>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</si>
  <si>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</si>
  <si>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</si>
  <si>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</si>
  <si>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</si>
  <si>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</si>
  <si>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</si>
  <si>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</si>
  <si>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</si>
  <si>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</si>
  <si>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</si>
  <si>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</si>
  <si>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</si>
  <si>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</si>
  <si>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</si>
  <si>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</si>
  <si>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</si>
  <si>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</si>
  <si>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</si>
  <si>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</si>
  <si>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</si>
  <si>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</si>
  <si>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</si>
  <si>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</si>
  <si>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</si>
  <si>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</si>
  <si>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</si>
  <si>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</si>
  <si>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</si>
  <si>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</si>
  <si>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</si>
  <si>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</si>
  <si>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</si>
  <si>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</si>
  <si>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</si>
  <si>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</si>
  <si>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</si>
  <si>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</si>
  <si>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</si>
  <si>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</si>
  <si>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</si>
  <si>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</si>
  <si>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</si>
  <si>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</si>
  <si>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</si>
  <si>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</si>
  <si>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</si>
  <si>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</si>
  <si>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</si>
  <si>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</si>
  <si>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</si>
  <si>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</si>
  <si>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</si>
  <si>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</si>
  <si>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</si>
  <si>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</si>
  <si>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</si>
  <si>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</si>
  <si>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</si>
  <si>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</si>
  <si>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</si>
  <si>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</si>
  <si>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</si>
  <si>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</si>
  <si>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</si>
  <si>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</si>
  <si>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</si>
  <si>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</si>
  <si>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</si>
  <si>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</si>
  <si>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</si>
  <si>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</si>
  <si>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</si>
  <si>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</si>
  <si>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</si>
  <si>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</si>
  <si>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</si>
  <si>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</si>
  <si>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</si>
  <si>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</si>
  <si>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</si>
  <si>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</si>
  <si>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</si>
  <si>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</si>
  <si>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</si>
  <si>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</si>
  <si>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</si>
  <si>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</t>
  </si>
  <si>
    <t>Contratto</t>
  </si>
  <si>
    <t>Prot. 0007960 del 22/11/2016</t>
  </si>
  <si>
    <t>Prot. 0004500 del 14/04/2017</t>
  </si>
  <si>
    <t>Terni Servizi Tiesse S.r.l.                                                 Il Flauto magico S.r.l.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</si>
  <si>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                    Prot. 000541 del 09/01/2019</t>
  </si>
  <si>
    <t>Ordine n. 05 del 10/01/2017</t>
  </si>
  <si>
    <t>Prot. 00013098 del 09/11/2017              Prot. 00014436 del 04/12/2017</t>
  </si>
  <si>
    <t>Prot. 0014361 del 01/12/2017        Prot. 00014890 del 13/12/2017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</si>
</sst>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C1" zoomScale="110" zoomScaleNormal="110" workbookViewId="0">
      <selection activeCell="L277" sqref="L277"/>
    </sheetView>
  </sheetViews>
  <sheetFormatPr defaultColWidth="21.5703125" defaultRowHeight="11.25" x14ac:dyDescent="0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7.28515625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2" style="46" customWidth="1"/>
    <col min="15" max="16384" width="21.5703125" style="46"/>
  </cols>
  <sheetData>
    <row r="1" spans="1:14" s="1" customFormat="1" ht="12.75" x14ac:dyDescent="0.2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6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 x14ac:dyDescent="0.25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 x14ac:dyDescent="0.2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31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703</v>
      </c>
      <c r="N4" s="33" t="s">
        <v>714</v>
      </c>
    </row>
    <row r="5" spans="1:14" x14ac:dyDescent="0.2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704</v>
      </c>
      <c r="N5" s="35" t="s">
        <v>713</v>
      </c>
    </row>
    <row r="6" spans="1:14" ht="27" customHeight="1" x14ac:dyDescent="0.2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712</v>
      </c>
      <c r="N6" s="36" t="s">
        <v>715</v>
      </c>
    </row>
    <row r="7" spans="1:14" ht="24.75" customHeight="1" x14ac:dyDescent="0.2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0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1548</v>
      </c>
      <c r="N7" s="36" t="s">
        <v>1576</v>
      </c>
    </row>
    <row r="8" spans="1:14" x14ac:dyDescent="0.2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4">
        <v>800</v>
      </c>
      <c r="J8" s="48">
        <v>42748</v>
      </c>
      <c r="K8" s="48">
        <v>42751</v>
      </c>
      <c r="L8" s="35">
        <v>800</v>
      </c>
      <c r="M8" s="35" t="s">
        <v>705</v>
      </c>
      <c r="N8" s="36" t="s">
        <v>48</v>
      </c>
    </row>
    <row r="9" spans="1:14" x14ac:dyDescent="0.2">
      <c r="A9" s="116" t="s">
        <v>53</v>
      </c>
      <c r="B9" s="175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4">
        <v>221</v>
      </c>
      <c r="J9" s="48">
        <v>42705</v>
      </c>
      <c r="K9" s="48">
        <v>42717</v>
      </c>
      <c r="L9" s="35">
        <v>221</v>
      </c>
      <c r="M9" s="35" t="s">
        <v>706</v>
      </c>
      <c r="N9" s="36" t="s">
        <v>52</v>
      </c>
    </row>
    <row r="10" spans="1:14" x14ac:dyDescent="0.2">
      <c r="A10" s="116" t="s">
        <v>54</v>
      </c>
      <c r="B10" s="175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707</v>
      </c>
      <c r="N10" s="36" t="s">
        <v>58</v>
      </c>
    </row>
    <row r="11" spans="1:14" x14ac:dyDescent="0.25">
      <c r="A11" s="116" t="s">
        <v>60</v>
      </c>
      <c r="B11" s="175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23" t="s">
        <v>63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708</v>
      </c>
      <c r="N11" s="36" t="s">
        <v>1359</v>
      </c>
    </row>
    <row r="12" spans="1:14" ht="45" x14ac:dyDescent="0.2">
      <c r="A12" s="116" t="s">
        <v>64</v>
      </c>
      <c r="B12" s="175">
        <v>42748</v>
      </c>
      <c r="C12" s="124" t="s">
        <v>65</v>
      </c>
      <c r="D12" s="36" t="s">
        <v>14</v>
      </c>
      <c r="E12" s="36" t="s">
        <v>15</v>
      </c>
      <c r="F12" s="36"/>
      <c r="G12" s="36" t="s">
        <v>66</v>
      </c>
      <c r="H12" s="63" t="s">
        <v>67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709</v>
      </c>
      <c r="N12" s="36" t="s">
        <v>1358</v>
      </c>
    </row>
    <row r="13" spans="1:14" ht="22.5" x14ac:dyDescent="0.2">
      <c r="A13" s="116" t="s">
        <v>75</v>
      </c>
      <c r="B13" s="175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711</v>
      </c>
      <c r="N13" s="36" t="s">
        <v>1360</v>
      </c>
    </row>
    <row r="14" spans="1:14" x14ac:dyDescent="0.2">
      <c r="A14" s="116" t="s">
        <v>71</v>
      </c>
      <c r="B14" s="175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 x14ac:dyDescent="0.2">
      <c r="A15" s="116" t="s">
        <v>76</v>
      </c>
      <c r="B15" s="175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710</v>
      </c>
      <c r="N15" s="36" t="s">
        <v>1361</v>
      </c>
    </row>
    <row r="16" spans="1:14" ht="33.75" x14ac:dyDescent="0.2">
      <c r="A16" s="116" t="s">
        <v>83</v>
      </c>
      <c r="B16" s="175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682</v>
      </c>
      <c r="N16" s="36" t="s">
        <v>1362</v>
      </c>
    </row>
    <row r="17" spans="1:14" ht="22.5" x14ac:dyDescent="0.2">
      <c r="A17" s="116" t="s">
        <v>84</v>
      </c>
      <c r="B17" s="175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681</v>
      </c>
      <c r="N17" s="36" t="s">
        <v>1363</v>
      </c>
    </row>
    <row r="18" spans="1:14" ht="93.75" customHeight="1" x14ac:dyDescent="0.2">
      <c r="A18" s="126" t="s">
        <v>88</v>
      </c>
      <c r="B18" s="175">
        <v>42752</v>
      </c>
      <c r="C18" s="116" t="s">
        <v>89</v>
      </c>
      <c r="D18" s="36" t="s">
        <v>36</v>
      </c>
      <c r="E18" s="116" t="s">
        <v>90</v>
      </c>
      <c r="F18" s="33" t="s">
        <v>1544</v>
      </c>
      <c r="G18" s="34" t="s">
        <v>262</v>
      </c>
      <c r="H18" s="52" t="s">
        <v>388</v>
      </c>
      <c r="I18" s="114">
        <v>187750</v>
      </c>
      <c r="J18" s="48">
        <v>42826</v>
      </c>
      <c r="K18" s="48">
        <v>43555</v>
      </c>
      <c r="L18" s="14">
        <f>6013.9+6121.74+6163.48+6458.34+(6370.55)+(6398.1-4)+6521.44+6168.3+6369.98+7892.92+7384.68+7495.72+8657.99+6757.91+7717.81+6505.06+6472.04+7541.21+4480.08+4212.87+4192.23+4655.27+4468.68+4460.54+4379.43+4507.34+4448.25+4342.72+4746.77+4270.52+4767.73</f>
        <v>180939.59999999998</v>
      </c>
      <c r="M18" s="35" t="s">
        <v>716</v>
      </c>
      <c r="N18" s="36" t="s">
        <v>717</v>
      </c>
    </row>
    <row r="19" spans="1:14" ht="33.75" x14ac:dyDescent="0.2">
      <c r="A19" s="116" t="s">
        <v>91</v>
      </c>
      <c r="B19" s="175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63" t="s">
        <v>87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679</v>
      </c>
      <c r="N19" s="36" t="s">
        <v>1364</v>
      </c>
    </row>
    <row r="20" spans="1:14" ht="22.5" x14ac:dyDescent="0.2">
      <c r="A20" s="116" t="s">
        <v>93</v>
      </c>
      <c r="B20" s="175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63" t="s">
        <v>96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680</v>
      </c>
      <c r="N20" s="36" t="s">
        <v>1365</v>
      </c>
    </row>
    <row r="21" spans="1:14" ht="22.5" x14ac:dyDescent="0.2">
      <c r="A21" s="127" t="s">
        <v>97</v>
      </c>
      <c r="B21" s="175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63" t="s">
        <v>100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696</v>
      </c>
      <c r="N21" s="36" t="s">
        <v>1366</v>
      </c>
    </row>
    <row r="22" spans="1:14" ht="22.5" x14ac:dyDescent="0.25">
      <c r="A22" s="128" t="s">
        <v>101</v>
      </c>
      <c r="B22" s="175">
        <v>42753</v>
      </c>
      <c r="C22" s="36" t="s">
        <v>559</v>
      </c>
      <c r="D22" s="36" t="s">
        <v>14</v>
      </c>
      <c r="E22" s="36" t="s">
        <v>15</v>
      </c>
      <c r="F22" s="36"/>
      <c r="G22" s="36" t="s">
        <v>107</v>
      </c>
      <c r="H22" s="45"/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385.27+352.03+321.95+331.52+(388.86/1.22)+(284.43/1.22)+275.1+295.42+298.15+303.54+295+295.6+316.1+327.93+304.1+333.94+315.15+208.54+285.41+284.84+297.41+311.02+331.6+292.75+325.56+321.88+312.95</f>
        <v>8274.6370491803282</v>
      </c>
      <c r="M22" s="35" t="s">
        <v>1572</v>
      </c>
      <c r="N22" s="36" t="s">
        <v>1571</v>
      </c>
    </row>
    <row r="23" spans="1:14" x14ac:dyDescent="0.2">
      <c r="A23" s="128" t="s">
        <v>165</v>
      </c>
      <c r="B23" s="175">
        <v>42753</v>
      </c>
      <c r="C23" s="36" t="s">
        <v>166</v>
      </c>
      <c r="D23" s="36" t="s">
        <v>36</v>
      </c>
      <c r="E23" s="36" t="s">
        <v>15</v>
      </c>
      <c r="F23" s="36"/>
      <c r="G23" s="36" t="s">
        <v>167</v>
      </c>
      <c r="H23" s="63" t="s">
        <v>59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695</v>
      </c>
      <c r="N23" s="36" t="s">
        <v>1367</v>
      </c>
    </row>
    <row r="24" spans="1:14" x14ac:dyDescent="0.2">
      <c r="A24" s="128" t="s">
        <v>102</v>
      </c>
      <c r="B24" s="175">
        <v>42754</v>
      </c>
      <c r="C24" s="129" t="s">
        <v>106</v>
      </c>
      <c r="D24" s="36" t="s">
        <v>14</v>
      </c>
      <c r="E24" s="36" t="s">
        <v>15</v>
      </c>
      <c r="F24" s="36"/>
      <c r="G24" s="36" t="s">
        <v>103</v>
      </c>
      <c r="H24" s="45"/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1547</v>
      </c>
      <c r="N24" s="36" t="s">
        <v>1328</v>
      </c>
    </row>
    <row r="25" spans="1:14" x14ac:dyDescent="0.2">
      <c r="A25" s="128" t="s">
        <v>104</v>
      </c>
      <c r="B25" s="175">
        <v>42754</v>
      </c>
      <c r="C25" s="129" t="s">
        <v>105</v>
      </c>
      <c r="D25" s="36" t="s">
        <v>14</v>
      </c>
      <c r="E25" s="36" t="s">
        <v>15</v>
      </c>
      <c r="F25" s="36"/>
      <c r="G25" s="36" t="s">
        <v>103</v>
      </c>
      <c r="H25" s="45"/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1404</v>
      </c>
      <c r="N25" s="36" t="s">
        <v>1325</v>
      </c>
    </row>
    <row r="26" spans="1:14" ht="22.5" x14ac:dyDescent="0.2">
      <c r="A26" s="112" t="s">
        <v>108</v>
      </c>
      <c r="B26" s="175">
        <v>42755</v>
      </c>
      <c r="C26" s="51" t="s">
        <v>109</v>
      </c>
      <c r="D26" s="36" t="s">
        <v>36</v>
      </c>
      <c r="E26" s="36" t="s">
        <v>15</v>
      </c>
      <c r="F26" s="36"/>
      <c r="G26" s="36" t="s">
        <v>110</v>
      </c>
      <c r="H26" s="52" t="s">
        <v>111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683</v>
      </c>
      <c r="N26" s="36" t="s">
        <v>1368</v>
      </c>
    </row>
    <row r="27" spans="1:14" x14ac:dyDescent="0.2">
      <c r="A27" s="116" t="s">
        <v>112</v>
      </c>
      <c r="B27" s="175">
        <v>42755</v>
      </c>
      <c r="C27" s="36" t="s">
        <v>113</v>
      </c>
      <c r="D27" s="36" t="s">
        <v>14</v>
      </c>
      <c r="E27" s="36" t="s">
        <v>15</v>
      </c>
      <c r="F27" s="36"/>
      <c r="G27" s="36" t="s">
        <v>114</v>
      </c>
      <c r="H27" s="63" t="s">
        <v>115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684</v>
      </c>
      <c r="N27" s="36" t="s">
        <v>1369</v>
      </c>
    </row>
    <row r="28" spans="1:14" ht="50.25" customHeight="1" x14ac:dyDescent="0.2">
      <c r="A28" s="112" t="s">
        <v>116</v>
      </c>
      <c r="B28" s="175">
        <v>42755</v>
      </c>
      <c r="C28" s="51" t="s">
        <v>117</v>
      </c>
      <c r="D28" s="36" t="s">
        <v>17</v>
      </c>
      <c r="E28" s="116" t="s">
        <v>90</v>
      </c>
      <c r="F28" s="36" t="s">
        <v>1541</v>
      </c>
      <c r="G28" s="34" t="s">
        <v>463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1521</v>
      </c>
      <c r="N28" s="36" t="s">
        <v>1522</v>
      </c>
    </row>
    <row r="29" spans="1:14" x14ac:dyDescent="0.25">
      <c r="A29" s="122" t="s">
        <v>118</v>
      </c>
      <c r="B29" s="176">
        <v>42755</v>
      </c>
      <c r="C29" s="96" t="s">
        <v>119</v>
      </c>
      <c r="D29" s="96" t="s">
        <v>14</v>
      </c>
      <c r="E29" s="96" t="s">
        <v>15</v>
      </c>
      <c r="F29" s="96"/>
      <c r="G29" s="96" t="s">
        <v>120</v>
      </c>
      <c r="H29" s="131" t="s">
        <v>121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694</v>
      </c>
      <c r="N29" s="96" t="s">
        <v>1370</v>
      </c>
    </row>
    <row r="30" spans="1:14" ht="22.5" x14ac:dyDescent="0.25">
      <c r="A30" s="116" t="s">
        <v>122</v>
      </c>
      <c r="B30" s="175">
        <v>42755</v>
      </c>
      <c r="C30" s="36" t="s">
        <v>123</v>
      </c>
      <c r="D30" s="36" t="s">
        <v>14</v>
      </c>
      <c r="E30" s="36" t="s">
        <v>15</v>
      </c>
      <c r="F30" s="36"/>
      <c r="G30" s="36" t="s">
        <v>124</v>
      </c>
      <c r="H30" s="52" t="s">
        <v>125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697</v>
      </c>
      <c r="N30" s="36" t="s">
        <v>1371</v>
      </c>
    </row>
    <row r="31" spans="1:14" ht="22.5" x14ac:dyDescent="0.25">
      <c r="A31" s="135" t="s">
        <v>164</v>
      </c>
      <c r="B31" s="175">
        <v>42758</v>
      </c>
      <c r="C31" s="36" t="s">
        <v>126</v>
      </c>
      <c r="D31" s="36" t="s">
        <v>36</v>
      </c>
      <c r="E31" s="36" t="s">
        <v>15</v>
      </c>
      <c r="F31" s="36"/>
      <c r="G31" s="36" t="s">
        <v>127</v>
      </c>
      <c r="H31" s="52" t="s">
        <v>128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698</v>
      </c>
      <c r="N31" s="36" t="s">
        <v>1372</v>
      </c>
    </row>
    <row r="32" spans="1:14" ht="22.5" x14ac:dyDescent="0.25">
      <c r="A32" s="116" t="s">
        <v>129</v>
      </c>
      <c r="B32" s="175">
        <v>42760</v>
      </c>
      <c r="C32" s="36" t="s">
        <v>130</v>
      </c>
      <c r="D32" s="36" t="s">
        <v>17</v>
      </c>
      <c r="E32" s="36" t="s">
        <v>15</v>
      </c>
      <c r="F32" s="36"/>
      <c r="G32" s="36" t="s">
        <v>131</v>
      </c>
      <c r="H32" s="52" t="s">
        <v>132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699</v>
      </c>
      <c r="N32" s="36" t="s">
        <v>1373</v>
      </c>
    </row>
    <row r="33" spans="1:14" ht="22.5" x14ac:dyDescent="0.25">
      <c r="A33" s="122" t="s">
        <v>133</v>
      </c>
      <c r="B33" s="176">
        <v>42760</v>
      </c>
      <c r="C33" s="46" t="s">
        <v>134</v>
      </c>
      <c r="D33" s="46" t="s">
        <v>17</v>
      </c>
      <c r="E33" s="96" t="s">
        <v>15</v>
      </c>
      <c r="G33" s="96" t="s">
        <v>131</v>
      </c>
      <c r="H33" s="131" t="s">
        <v>132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700</v>
      </c>
      <c r="N33" s="36" t="s">
        <v>1374</v>
      </c>
    </row>
    <row r="34" spans="1:14" ht="33.75" x14ac:dyDescent="0.25">
      <c r="A34" s="116" t="s">
        <v>135</v>
      </c>
      <c r="B34" s="175">
        <v>42760</v>
      </c>
      <c r="C34" s="36" t="s">
        <v>136</v>
      </c>
      <c r="D34" s="36" t="s">
        <v>17</v>
      </c>
      <c r="E34" s="36" t="s">
        <v>15</v>
      </c>
      <c r="F34" s="36"/>
      <c r="G34" s="36" t="s">
        <v>131</v>
      </c>
      <c r="H34" s="52" t="s">
        <v>132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701</v>
      </c>
      <c r="N34" s="36" t="s">
        <v>1375</v>
      </c>
    </row>
    <row r="35" spans="1:14" ht="33.75" x14ac:dyDescent="0.25">
      <c r="A35" s="116" t="s">
        <v>137</v>
      </c>
      <c r="B35" s="175">
        <v>42760</v>
      </c>
      <c r="C35" s="36" t="s">
        <v>138</v>
      </c>
      <c r="D35" s="36" t="s">
        <v>36</v>
      </c>
      <c r="E35" s="36" t="s">
        <v>15</v>
      </c>
      <c r="F35" s="36"/>
      <c r="G35" s="36" t="s">
        <v>139</v>
      </c>
      <c r="H35" s="52" t="s">
        <v>140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702</v>
      </c>
      <c r="N35" s="36" t="s">
        <v>1376</v>
      </c>
    </row>
    <row r="36" spans="1:14" ht="22.5" x14ac:dyDescent="0.2">
      <c r="A36" s="112" t="s">
        <v>141</v>
      </c>
      <c r="B36" s="175">
        <v>42761</v>
      </c>
      <c r="C36" s="51" t="s">
        <v>142</v>
      </c>
      <c r="D36" s="36" t="s">
        <v>14</v>
      </c>
      <c r="E36" s="36" t="s">
        <v>15</v>
      </c>
      <c r="F36" s="36"/>
      <c r="G36" s="36" t="s">
        <v>147</v>
      </c>
      <c r="H36" s="52" t="s">
        <v>115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718</v>
      </c>
      <c r="N36" s="36" t="s">
        <v>1377</v>
      </c>
    </row>
    <row r="37" spans="1:14" x14ac:dyDescent="0.2">
      <c r="A37" s="112" t="s">
        <v>143</v>
      </c>
      <c r="B37" s="175">
        <v>42761</v>
      </c>
      <c r="C37" s="51" t="s">
        <v>144</v>
      </c>
      <c r="D37" s="36" t="s">
        <v>14</v>
      </c>
      <c r="E37" s="36" t="s">
        <v>15</v>
      </c>
      <c r="F37" s="36"/>
      <c r="G37" s="36" t="s">
        <v>145</v>
      </c>
      <c r="H37" s="52" t="s">
        <v>146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678</v>
      </c>
      <c r="N37" s="36" t="s">
        <v>304</v>
      </c>
    </row>
    <row r="38" spans="1:14" ht="22.5" x14ac:dyDescent="0.25">
      <c r="A38" s="116" t="s">
        <v>148</v>
      </c>
      <c r="B38" s="175">
        <v>42761</v>
      </c>
      <c r="C38" s="36" t="s">
        <v>149</v>
      </c>
      <c r="D38" s="36" t="s">
        <v>36</v>
      </c>
      <c r="E38" s="36" t="s">
        <v>15</v>
      </c>
      <c r="F38" s="36"/>
      <c r="G38" s="36" t="s">
        <v>150</v>
      </c>
      <c r="H38" s="52" t="s">
        <v>151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685</v>
      </c>
      <c r="N38" s="36" t="s">
        <v>1378</v>
      </c>
    </row>
    <row r="39" spans="1:14" ht="22.5" x14ac:dyDescent="0.25">
      <c r="A39" s="116" t="s">
        <v>152</v>
      </c>
      <c r="B39" s="175">
        <v>42762</v>
      </c>
      <c r="C39" s="36" t="s">
        <v>153</v>
      </c>
      <c r="D39" s="36" t="s">
        <v>14</v>
      </c>
      <c r="E39" s="36" t="s">
        <v>15</v>
      </c>
      <c r="F39" s="36"/>
      <c r="G39" s="36" t="s">
        <v>154</v>
      </c>
      <c r="H39" s="52" t="s">
        <v>155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687</v>
      </c>
      <c r="N39" s="36" t="s">
        <v>1379</v>
      </c>
    </row>
    <row r="40" spans="1:14" x14ac:dyDescent="0.25">
      <c r="A40" s="116" t="s">
        <v>156</v>
      </c>
      <c r="B40" s="175">
        <v>42762</v>
      </c>
      <c r="C40" s="36" t="s">
        <v>157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 x14ac:dyDescent="0.25">
      <c r="A41" s="122" t="s">
        <v>158</v>
      </c>
      <c r="B41" s="175">
        <v>42765</v>
      </c>
      <c r="C41" s="36" t="s">
        <v>159</v>
      </c>
      <c r="D41" s="36" t="s">
        <v>36</v>
      </c>
      <c r="E41" s="36" t="s">
        <v>15</v>
      </c>
      <c r="F41" s="36"/>
      <c r="G41" s="36" t="s">
        <v>160</v>
      </c>
      <c r="H41" s="52" t="s">
        <v>161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686</v>
      </c>
      <c r="N41" s="36" t="s">
        <v>1380</v>
      </c>
    </row>
    <row r="42" spans="1:14" ht="22.5" x14ac:dyDescent="0.25">
      <c r="A42" s="116" t="s">
        <v>162</v>
      </c>
      <c r="B42" s="175">
        <v>42766</v>
      </c>
      <c r="C42" s="36" t="s">
        <v>163</v>
      </c>
      <c r="D42" s="36" t="s">
        <v>17</v>
      </c>
      <c r="E42" s="36" t="s">
        <v>15</v>
      </c>
      <c r="F42" s="36"/>
      <c r="G42" s="36" t="s">
        <v>131</v>
      </c>
      <c r="H42" s="52" t="s">
        <v>132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688</v>
      </c>
      <c r="N42" s="36" t="s">
        <v>1381</v>
      </c>
    </row>
    <row r="43" spans="1:14" ht="22.5" x14ac:dyDescent="0.2">
      <c r="A43" s="122" t="s">
        <v>168</v>
      </c>
      <c r="B43" s="176">
        <v>42767</v>
      </c>
      <c r="C43" s="96" t="s">
        <v>169</v>
      </c>
      <c r="D43" s="96" t="s">
        <v>17</v>
      </c>
      <c r="E43" s="96" t="s">
        <v>15</v>
      </c>
      <c r="F43" s="96"/>
      <c r="G43" s="96" t="s">
        <v>131</v>
      </c>
      <c r="H43" s="131" t="s">
        <v>132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690</v>
      </c>
      <c r="N43" s="96" t="s">
        <v>1382</v>
      </c>
    </row>
    <row r="44" spans="1:14" ht="22.5" x14ac:dyDescent="0.25">
      <c r="A44" s="116" t="s">
        <v>170</v>
      </c>
      <c r="B44" s="175">
        <v>42768</v>
      </c>
      <c r="C44" s="36" t="s">
        <v>171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693</v>
      </c>
      <c r="N44" s="36" t="s">
        <v>1383</v>
      </c>
    </row>
    <row r="45" spans="1:14" ht="48.75" customHeight="1" x14ac:dyDescent="0.2">
      <c r="A45" s="128" t="s">
        <v>172</v>
      </c>
      <c r="B45" s="175">
        <v>42769</v>
      </c>
      <c r="C45" s="129" t="s">
        <v>173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1568</v>
      </c>
      <c r="N45" s="36" t="s">
        <v>1539</v>
      </c>
    </row>
    <row r="46" spans="1:14" x14ac:dyDescent="0.2">
      <c r="A46" s="128" t="s">
        <v>174</v>
      </c>
      <c r="B46" s="175">
        <v>42769</v>
      </c>
      <c r="C46" s="129" t="s">
        <v>175</v>
      </c>
      <c r="D46" s="36" t="s">
        <v>36</v>
      </c>
      <c r="E46" s="36" t="s">
        <v>15</v>
      </c>
      <c r="F46" s="36"/>
      <c r="G46" s="36" t="s">
        <v>176</v>
      </c>
      <c r="H46" s="52" t="s">
        <v>177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573</v>
      </c>
      <c r="N46" s="36" t="s">
        <v>572</v>
      </c>
    </row>
    <row r="47" spans="1:14" ht="22.5" x14ac:dyDescent="0.25">
      <c r="A47" s="116" t="s">
        <v>178</v>
      </c>
      <c r="B47" s="175">
        <v>42772</v>
      </c>
      <c r="C47" s="36" t="s">
        <v>179</v>
      </c>
      <c r="D47" s="36" t="s">
        <v>36</v>
      </c>
      <c r="E47" s="36" t="s">
        <v>15</v>
      </c>
      <c r="F47" s="36"/>
      <c r="G47" s="36" t="s">
        <v>167</v>
      </c>
      <c r="H47" s="52" t="s">
        <v>59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689</v>
      </c>
      <c r="N47" s="36" t="s">
        <v>1384</v>
      </c>
    </row>
    <row r="48" spans="1:14" ht="22.5" x14ac:dyDescent="0.25">
      <c r="A48" s="116" t="s">
        <v>180</v>
      </c>
      <c r="B48" s="175">
        <v>42772</v>
      </c>
      <c r="C48" s="36" t="s">
        <v>181</v>
      </c>
      <c r="D48" s="36" t="s">
        <v>36</v>
      </c>
      <c r="E48" s="36" t="s">
        <v>15</v>
      </c>
      <c r="F48" s="36"/>
      <c r="G48" s="36" t="s">
        <v>167</v>
      </c>
      <c r="H48" s="45" t="s">
        <v>59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692</v>
      </c>
      <c r="N48" s="36" t="s">
        <v>1385</v>
      </c>
    </row>
    <row r="49" spans="1:14" ht="22.5" x14ac:dyDescent="0.25">
      <c r="A49" s="116" t="s">
        <v>182</v>
      </c>
      <c r="B49" s="175">
        <v>42773</v>
      </c>
      <c r="C49" s="36" t="s">
        <v>183</v>
      </c>
      <c r="D49" s="36" t="s">
        <v>36</v>
      </c>
      <c r="E49" s="36" t="s">
        <v>15</v>
      </c>
      <c r="F49" s="36"/>
      <c r="G49" s="36" t="s">
        <v>139</v>
      </c>
      <c r="H49" s="52" t="s">
        <v>140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443</v>
      </c>
      <c r="N49" s="36" t="s">
        <v>1386</v>
      </c>
    </row>
    <row r="50" spans="1:14" x14ac:dyDescent="0.25">
      <c r="A50" s="112" t="s">
        <v>184</v>
      </c>
      <c r="B50" s="175">
        <v>42773</v>
      </c>
      <c r="C50" s="36" t="s">
        <v>185</v>
      </c>
      <c r="D50" s="36" t="s">
        <v>14</v>
      </c>
      <c r="E50" s="36" t="s">
        <v>15</v>
      </c>
      <c r="F50" s="36"/>
      <c r="G50" s="36" t="s">
        <v>186</v>
      </c>
      <c r="H50" s="52" t="s">
        <v>187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691</v>
      </c>
      <c r="N50" s="36" t="s">
        <v>188</v>
      </c>
    </row>
    <row r="51" spans="1:14" x14ac:dyDescent="0.25">
      <c r="A51" s="116" t="s">
        <v>189</v>
      </c>
      <c r="B51" s="175">
        <v>42773</v>
      </c>
      <c r="C51" s="36" t="s">
        <v>190</v>
      </c>
      <c r="D51" s="36" t="s">
        <v>14</v>
      </c>
      <c r="E51" s="36" t="s">
        <v>15</v>
      </c>
      <c r="F51" s="36"/>
      <c r="G51" s="36" t="s">
        <v>139</v>
      </c>
      <c r="H51" s="52" t="s">
        <v>140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444</v>
      </c>
      <c r="N51" s="36" t="s">
        <v>1387</v>
      </c>
    </row>
    <row r="52" spans="1:14" ht="33.75" x14ac:dyDescent="0.25">
      <c r="A52" s="116" t="s">
        <v>191</v>
      </c>
      <c r="B52" s="175">
        <v>42774</v>
      </c>
      <c r="C52" s="36" t="s">
        <v>192</v>
      </c>
      <c r="D52" s="36" t="s">
        <v>14</v>
      </c>
      <c r="E52" s="36" t="s">
        <v>15</v>
      </c>
      <c r="F52" s="36"/>
      <c r="G52" s="36" t="s">
        <v>147</v>
      </c>
      <c r="H52" s="52" t="s">
        <v>115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267</v>
      </c>
      <c r="N52" s="36" t="s">
        <v>1388</v>
      </c>
    </row>
    <row r="53" spans="1:14" x14ac:dyDescent="0.25">
      <c r="A53" s="116" t="s">
        <v>193</v>
      </c>
      <c r="B53" s="175">
        <v>42774</v>
      </c>
      <c r="C53" s="36" t="s">
        <v>194</v>
      </c>
      <c r="D53" s="36" t="s">
        <v>14</v>
      </c>
      <c r="E53" s="36" t="s">
        <v>15</v>
      </c>
      <c r="F53" s="36"/>
      <c r="G53" s="36" t="s">
        <v>195</v>
      </c>
      <c r="H53" s="52" t="s">
        <v>196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268</v>
      </c>
      <c r="N53" s="36" t="s">
        <v>1389</v>
      </c>
    </row>
    <row r="54" spans="1:14" ht="22.5" x14ac:dyDescent="0.25">
      <c r="A54" s="122" t="s">
        <v>201</v>
      </c>
      <c r="B54" s="175">
        <v>42775</v>
      </c>
      <c r="C54" s="46" t="s">
        <v>202</v>
      </c>
      <c r="D54" s="36" t="s">
        <v>14</v>
      </c>
      <c r="E54" s="36" t="s">
        <v>15</v>
      </c>
      <c r="G54" s="36" t="s">
        <v>139</v>
      </c>
      <c r="H54" s="52" t="s">
        <v>140</v>
      </c>
      <c r="I54" s="114">
        <v>3950</v>
      </c>
      <c r="J54" s="48"/>
      <c r="K54" s="48"/>
      <c r="L54" s="35">
        <v>3950</v>
      </c>
      <c r="M54" s="35" t="s">
        <v>269</v>
      </c>
      <c r="N54" s="36" t="s">
        <v>1390</v>
      </c>
    </row>
    <row r="55" spans="1:14" x14ac:dyDescent="0.25">
      <c r="A55" s="116" t="s">
        <v>197</v>
      </c>
      <c r="B55" s="175">
        <v>42775</v>
      </c>
      <c r="C55" s="36" t="s">
        <v>198</v>
      </c>
      <c r="D55" s="36" t="s">
        <v>17</v>
      </c>
      <c r="E55" s="36" t="s">
        <v>15</v>
      </c>
      <c r="F55" s="36"/>
      <c r="G55" s="36" t="s">
        <v>199</v>
      </c>
      <c r="H55" s="52" t="s">
        <v>200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270</v>
      </c>
      <c r="N55" s="36" t="s">
        <v>1391</v>
      </c>
    </row>
    <row r="56" spans="1:14" ht="22.5" x14ac:dyDescent="0.25">
      <c r="A56" s="116" t="s">
        <v>210</v>
      </c>
      <c r="B56" s="175">
        <v>42776</v>
      </c>
      <c r="C56" s="36" t="s">
        <v>211</v>
      </c>
      <c r="D56" s="36" t="s">
        <v>14</v>
      </c>
      <c r="E56" s="36" t="s">
        <v>15</v>
      </c>
      <c r="F56" s="36"/>
      <c r="G56" s="36" t="s">
        <v>212</v>
      </c>
      <c r="H56" s="52" t="s">
        <v>213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283</v>
      </c>
      <c r="N56" s="36" t="s">
        <v>1341</v>
      </c>
    </row>
    <row r="57" spans="1:14" x14ac:dyDescent="0.25">
      <c r="A57" s="116" t="s">
        <v>214</v>
      </c>
      <c r="B57" s="175">
        <v>42776</v>
      </c>
      <c r="C57" s="36" t="s">
        <v>215</v>
      </c>
      <c r="D57" s="36" t="s">
        <v>14</v>
      </c>
      <c r="E57" s="36" t="s">
        <v>15</v>
      </c>
      <c r="F57" s="36"/>
      <c r="G57" s="36" t="s">
        <v>216</v>
      </c>
      <c r="H57" s="52" t="s">
        <v>217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287</v>
      </c>
      <c r="N57" s="36" t="s">
        <v>1343</v>
      </c>
    </row>
    <row r="58" spans="1:14" ht="22.5" x14ac:dyDescent="0.2">
      <c r="A58" s="112" t="s">
        <v>205</v>
      </c>
      <c r="B58" s="175">
        <v>42776</v>
      </c>
      <c r="C58" s="51" t="s">
        <v>206</v>
      </c>
      <c r="D58" s="36" t="s">
        <v>36</v>
      </c>
      <c r="E58" s="36" t="s">
        <v>15</v>
      </c>
      <c r="F58" s="36"/>
      <c r="G58" s="36" t="s">
        <v>207</v>
      </c>
      <c r="H58" s="52" t="s">
        <v>151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1259</v>
      </c>
      <c r="N58" s="36" t="s">
        <v>928</v>
      </c>
    </row>
    <row r="59" spans="1:14" ht="22.5" x14ac:dyDescent="0.25">
      <c r="A59" s="116" t="s">
        <v>218</v>
      </c>
      <c r="B59" s="175">
        <v>42776</v>
      </c>
      <c r="C59" s="36" t="s">
        <v>219</v>
      </c>
      <c r="D59" s="36" t="s">
        <v>36</v>
      </c>
      <c r="E59" s="36" t="s">
        <v>15</v>
      </c>
      <c r="F59" s="36"/>
      <c r="G59" s="36" t="s">
        <v>220</v>
      </c>
      <c r="H59" s="52" t="s">
        <v>221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286</v>
      </c>
      <c r="N59" s="36" t="s">
        <v>1342</v>
      </c>
    </row>
    <row r="60" spans="1:14" ht="33.75" x14ac:dyDescent="0.2">
      <c r="A60" s="137" t="s">
        <v>209</v>
      </c>
      <c r="B60" s="176">
        <v>42776</v>
      </c>
      <c r="C60" s="138" t="s">
        <v>208</v>
      </c>
      <c r="D60" s="96" t="s">
        <v>36</v>
      </c>
      <c r="E60" s="96" t="s">
        <v>15</v>
      </c>
      <c r="F60" s="96"/>
      <c r="G60" s="96" t="s">
        <v>207</v>
      </c>
      <c r="H60" s="131" t="s">
        <v>151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1412</v>
      </c>
      <c r="N60" s="96" t="s">
        <v>1315</v>
      </c>
    </row>
    <row r="61" spans="1:14" ht="33.75" x14ac:dyDescent="0.25">
      <c r="A61" s="139" t="s">
        <v>222</v>
      </c>
      <c r="B61" s="175">
        <v>42776</v>
      </c>
      <c r="C61" s="140" t="s">
        <v>223</v>
      </c>
      <c r="D61" s="36" t="s">
        <v>17</v>
      </c>
      <c r="E61" s="36" t="s">
        <v>15</v>
      </c>
      <c r="F61" s="140"/>
      <c r="G61" s="36" t="s">
        <v>131</v>
      </c>
      <c r="H61" s="52" t="s">
        <v>132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282</v>
      </c>
      <c r="N61" s="36" t="s">
        <v>1330</v>
      </c>
    </row>
    <row r="62" spans="1:14" ht="33.75" x14ac:dyDescent="0.25">
      <c r="A62" s="116" t="s">
        <v>224</v>
      </c>
      <c r="B62" s="175">
        <v>42776</v>
      </c>
      <c r="C62" s="36" t="s">
        <v>225</v>
      </c>
      <c r="D62" s="36" t="s">
        <v>36</v>
      </c>
      <c r="E62" s="36" t="s">
        <v>15</v>
      </c>
      <c r="F62" s="36"/>
      <c r="G62" s="36" t="s">
        <v>226</v>
      </c>
      <c r="H62" s="52" t="s">
        <v>121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281</v>
      </c>
      <c r="N62" s="36" t="s">
        <v>1331</v>
      </c>
    </row>
    <row r="63" spans="1:14" x14ac:dyDescent="0.25">
      <c r="A63" s="116" t="s">
        <v>227</v>
      </c>
      <c r="B63" s="175">
        <v>42776</v>
      </c>
      <c r="C63" s="36" t="s">
        <v>228</v>
      </c>
      <c r="D63" s="36" t="s">
        <v>36</v>
      </c>
      <c r="E63" s="36" t="s">
        <v>15</v>
      </c>
      <c r="F63" s="36"/>
      <c r="G63" s="34" t="s">
        <v>203</v>
      </c>
      <c r="H63" s="52" t="s">
        <v>204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280</v>
      </c>
      <c r="N63" s="36" t="s">
        <v>1335</v>
      </c>
    </row>
    <row r="64" spans="1:14" ht="22.5" x14ac:dyDescent="0.2">
      <c r="A64" s="116" t="s">
        <v>229</v>
      </c>
      <c r="B64" s="175">
        <v>42776</v>
      </c>
      <c r="C64" s="36" t="s">
        <v>230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284</v>
      </c>
      <c r="N64" s="36" t="s">
        <v>1336</v>
      </c>
    </row>
    <row r="65" spans="1:14" ht="33.75" x14ac:dyDescent="0.2">
      <c r="A65" s="116" t="s">
        <v>231</v>
      </c>
      <c r="B65" s="175">
        <v>42776</v>
      </c>
      <c r="C65" s="36" t="s">
        <v>232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285</v>
      </c>
      <c r="N65" s="36" t="s">
        <v>1334</v>
      </c>
    </row>
    <row r="66" spans="1:14" ht="22.5" x14ac:dyDescent="0.25">
      <c r="A66" s="141" t="s">
        <v>233</v>
      </c>
      <c r="B66" s="176">
        <v>42786</v>
      </c>
      <c r="C66" s="96" t="s">
        <v>234</v>
      </c>
      <c r="D66" s="96" t="s">
        <v>36</v>
      </c>
      <c r="E66" s="96" t="s">
        <v>15</v>
      </c>
      <c r="F66" s="96"/>
      <c r="G66" s="96" t="s">
        <v>235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276</v>
      </c>
      <c r="N66" s="96" t="s">
        <v>1337</v>
      </c>
    </row>
    <row r="67" spans="1:14" x14ac:dyDescent="0.2">
      <c r="A67" s="128" t="s">
        <v>236</v>
      </c>
      <c r="B67" s="175">
        <v>42787</v>
      </c>
      <c r="C67" s="129" t="s">
        <v>237</v>
      </c>
      <c r="D67" s="36" t="s">
        <v>36</v>
      </c>
      <c r="E67" s="36" t="s">
        <v>15</v>
      </c>
      <c r="F67" s="36"/>
      <c r="G67" s="36" t="s">
        <v>238</v>
      </c>
      <c r="H67" s="52" t="s">
        <v>239</v>
      </c>
      <c r="I67" s="114">
        <v>775.06</v>
      </c>
      <c r="J67" s="48">
        <v>42784</v>
      </c>
      <c r="K67" s="48">
        <v>43149</v>
      </c>
      <c r="L67" s="35">
        <v>775.06</v>
      </c>
      <c r="M67" s="35" t="s">
        <v>1573</v>
      </c>
      <c r="N67" s="36" t="s">
        <v>240</v>
      </c>
    </row>
    <row r="68" spans="1:14" ht="22.5" x14ac:dyDescent="0.2">
      <c r="A68" s="128" t="s">
        <v>246</v>
      </c>
      <c r="B68" s="176">
        <v>42788</v>
      </c>
      <c r="C68" s="144" t="s">
        <v>245</v>
      </c>
      <c r="D68" s="36" t="s">
        <v>14</v>
      </c>
      <c r="E68" s="36" t="s">
        <v>15</v>
      </c>
      <c r="F68" s="96"/>
      <c r="G68" s="36" t="s">
        <v>139</v>
      </c>
      <c r="H68" s="52" t="s">
        <v>140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279</v>
      </c>
      <c r="N68" s="96" t="s">
        <v>1340</v>
      </c>
    </row>
    <row r="69" spans="1:14" ht="33.75" x14ac:dyDescent="0.2">
      <c r="A69" s="116" t="s">
        <v>241</v>
      </c>
      <c r="B69" s="176">
        <v>42789</v>
      </c>
      <c r="C69" s="96" t="s">
        <v>242</v>
      </c>
      <c r="D69" s="96" t="s">
        <v>17</v>
      </c>
      <c r="E69" s="96" t="s">
        <v>15</v>
      </c>
      <c r="F69" s="96"/>
      <c r="G69" s="96" t="s">
        <v>81</v>
      </c>
      <c r="H69" s="145" t="s">
        <v>82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278</v>
      </c>
      <c r="N69" s="96" t="s">
        <v>1338</v>
      </c>
    </row>
    <row r="70" spans="1:14" ht="33.75" x14ac:dyDescent="0.2">
      <c r="A70" s="116" t="s">
        <v>243</v>
      </c>
      <c r="B70" s="175">
        <v>42789</v>
      </c>
      <c r="C70" s="36" t="s">
        <v>244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277</v>
      </c>
      <c r="N70" s="36" t="s">
        <v>1333</v>
      </c>
    </row>
    <row r="71" spans="1:14" ht="22.5" x14ac:dyDescent="0.2">
      <c r="A71" s="116" t="s">
        <v>251</v>
      </c>
      <c r="B71" s="175">
        <v>42789</v>
      </c>
      <c r="C71" s="36" t="s">
        <v>252</v>
      </c>
      <c r="D71" s="36" t="s">
        <v>17</v>
      </c>
      <c r="E71" s="36" t="s">
        <v>15</v>
      </c>
      <c r="F71" s="36"/>
      <c r="G71" s="36" t="s">
        <v>253</v>
      </c>
      <c r="H71" s="63" t="s">
        <v>254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271</v>
      </c>
      <c r="N71" s="36" t="s">
        <v>1339</v>
      </c>
    </row>
    <row r="72" spans="1:14" ht="22.5" x14ac:dyDescent="0.2">
      <c r="A72" s="137" t="s">
        <v>429</v>
      </c>
      <c r="B72" s="175">
        <v>42790</v>
      </c>
      <c r="C72" s="146" t="s">
        <v>430</v>
      </c>
      <c r="D72" s="36" t="s">
        <v>17</v>
      </c>
      <c r="E72" s="36" t="s">
        <v>15</v>
      </c>
      <c r="F72" s="36"/>
      <c r="G72" s="36" t="s">
        <v>131</v>
      </c>
      <c r="H72" s="52" t="s">
        <v>132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432</v>
      </c>
      <c r="N72" s="36" t="s">
        <v>431</v>
      </c>
    </row>
    <row r="73" spans="1:14" ht="22.5" x14ac:dyDescent="0.2">
      <c r="A73" s="116" t="s">
        <v>247</v>
      </c>
      <c r="B73" s="175">
        <v>42793</v>
      </c>
      <c r="C73" s="36" t="s">
        <v>248</v>
      </c>
      <c r="D73" s="36" t="s">
        <v>17</v>
      </c>
      <c r="E73" s="36" t="s">
        <v>15</v>
      </c>
      <c r="F73" s="36"/>
      <c r="G73" s="36" t="s">
        <v>249</v>
      </c>
      <c r="H73" s="63" t="s">
        <v>250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274</v>
      </c>
      <c r="N73" s="36" t="s">
        <v>1332</v>
      </c>
    </row>
    <row r="74" spans="1:14" ht="33.75" x14ac:dyDescent="0.25">
      <c r="A74" s="116" t="s">
        <v>255</v>
      </c>
      <c r="B74" s="175">
        <v>42794</v>
      </c>
      <c r="C74" s="36" t="s">
        <v>256</v>
      </c>
      <c r="D74" s="36" t="s">
        <v>17</v>
      </c>
      <c r="E74" s="36" t="s">
        <v>15</v>
      </c>
      <c r="F74" s="36"/>
      <c r="G74" s="36" t="s">
        <v>131</v>
      </c>
      <c r="H74" s="52" t="s">
        <v>132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275</v>
      </c>
      <c r="N74" s="36" t="s">
        <v>1344</v>
      </c>
    </row>
    <row r="75" spans="1:14" ht="22.5" x14ac:dyDescent="0.25">
      <c r="A75" s="116" t="s">
        <v>257</v>
      </c>
      <c r="B75" s="175">
        <v>42796</v>
      </c>
      <c r="C75" s="36" t="s">
        <v>258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132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273</v>
      </c>
      <c r="N75" s="36" t="s">
        <v>1345</v>
      </c>
    </row>
    <row r="76" spans="1:14" ht="22.5" x14ac:dyDescent="0.2">
      <c r="A76" s="116" t="s">
        <v>265</v>
      </c>
      <c r="B76" s="175">
        <v>42796</v>
      </c>
      <c r="C76" s="36" t="s">
        <v>266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249</v>
      </c>
      <c r="H76" s="63" t="s">
        <v>250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272</v>
      </c>
      <c r="N76" s="36" t="s">
        <v>1346</v>
      </c>
    </row>
    <row r="77" spans="1:14" ht="27" customHeight="1" x14ac:dyDescent="0.25">
      <c r="A77" s="112" t="s">
        <v>259</v>
      </c>
      <c r="B77" s="175">
        <v>42796</v>
      </c>
      <c r="C77" s="113" t="s">
        <v>260</v>
      </c>
      <c r="D77" s="36" t="s">
        <v>36</v>
      </c>
      <c r="E77" s="36" t="str">
        <f>$E$74</f>
        <v>Affidamento in economia - affidamento diretto</v>
      </c>
      <c r="F77" s="36"/>
      <c r="G77" s="36" t="s">
        <v>261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1107</v>
      </c>
      <c r="N77" s="36" t="s">
        <v>1082</v>
      </c>
    </row>
    <row r="78" spans="1:14" ht="58.5" customHeight="1" x14ac:dyDescent="0.25">
      <c r="A78" s="112" t="s">
        <v>263</v>
      </c>
      <c r="B78" s="175">
        <v>42796</v>
      </c>
      <c r="C78" s="113" t="s">
        <v>264</v>
      </c>
      <c r="D78" s="36" t="s">
        <v>14</v>
      </c>
      <c r="E78" s="36" t="s">
        <v>15</v>
      </c>
      <c r="F78" s="36"/>
      <c r="G78" s="36" t="s">
        <v>147</v>
      </c>
      <c r="H78" s="52" t="s">
        <v>115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1308</v>
      </c>
      <c r="N78" s="36" t="s">
        <v>1144</v>
      </c>
    </row>
    <row r="79" spans="1:14" ht="22.5" x14ac:dyDescent="0.2">
      <c r="A79" s="124" t="s">
        <v>288</v>
      </c>
      <c r="B79" s="175">
        <v>42801</v>
      </c>
      <c r="C79" s="51" t="s">
        <v>289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290</v>
      </c>
      <c r="H79" s="52" t="s">
        <v>291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1566</v>
      </c>
      <c r="N79" s="36" t="s">
        <v>1565</v>
      </c>
    </row>
    <row r="80" spans="1:14" ht="33.75" x14ac:dyDescent="0.2">
      <c r="A80" s="147" t="s">
        <v>292</v>
      </c>
      <c r="B80" s="175">
        <v>42801</v>
      </c>
      <c r="C80" s="36" t="s">
        <v>293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249</v>
      </c>
      <c r="H80" s="63" t="s">
        <v>250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719</v>
      </c>
      <c r="N80" s="36" t="s">
        <v>1347</v>
      </c>
    </row>
    <row r="81" spans="1:14" ht="21" x14ac:dyDescent="0.15">
      <c r="A81" s="116" t="s">
        <v>294</v>
      </c>
      <c r="B81" s="175">
        <v>42801</v>
      </c>
      <c r="C81" s="148" t="s">
        <v>295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132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720</v>
      </c>
      <c r="N81" s="36" t="s">
        <v>1348</v>
      </c>
    </row>
    <row r="82" spans="1:14" ht="22.5" x14ac:dyDescent="0.25">
      <c r="A82" s="116" t="s">
        <v>296</v>
      </c>
      <c r="B82" s="175">
        <v>42801</v>
      </c>
      <c r="C82" s="36" t="s">
        <v>531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132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721</v>
      </c>
      <c r="N82" s="36" t="s">
        <v>1351</v>
      </c>
    </row>
    <row r="83" spans="1:14" x14ac:dyDescent="0.2">
      <c r="A83" s="116" t="s">
        <v>297</v>
      </c>
      <c r="B83" s="175">
        <v>42801</v>
      </c>
      <c r="C83" s="149" t="s">
        <v>298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299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1540</v>
      </c>
      <c r="N83" s="36" t="s">
        <v>1350</v>
      </c>
    </row>
    <row r="84" spans="1:14" ht="33.75" x14ac:dyDescent="0.2">
      <c r="A84" s="116" t="s">
        <v>300</v>
      </c>
      <c r="B84" s="175">
        <v>42802</v>
      </c>
      <c r="C84" s="36" t="s">
        <v>301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132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389</v>
      </c>
      <c r="N84" s="36" t="s">
        <v>1353</v>
      </c>
    </row>
    <row r="85" spans="1:14" x14ac:dyDescent="0.25">
      <c r="A85" s="116" t="s">
        <v>302</v>
      </c>
      <c r="B85" s="175">
        <v>42802</v>
      </c>
      <c r="C85" s="36" t="s">
        <v>303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132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390</v>
      </c>
      <c r="N85" s="36" t="s">
        <v>1349</v>
      </c>
    </row>
    <row r="86" spans="1:14" ht="33.75" x14ac:dyDescent="0.2">
      <c r="A86" s="116" t="s">
        <v>309</v>
      </c>
      <c r="B86" s="175" t="s">
        <v>308</v>
      </c>
      <c r="C86" s="36" t="s">
        <v>310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81</v>
      </c>
      <c r="H86" s="63" t="s">
        <v>82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393</v>
      </c>
      <c r="N86" s="36" t="s">
        <v>1354</v>
      </c>
    </row>
    <row r="87" spans="1:14" ht="33.75" x14ac:dyDescent="0.15">
      <c r="A87" s="116" t="s">
        <v>311</v>
      </c>
      <c r="B87" s="175" t="s">
        <v>312</v>
      </c>
      <c r="C87" s="36" t="s">
        <v>313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132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391</v>
      </c>
      <c r="N87" s="36" t="s">
        <v>1392</v>
      </c>
    </row>
    <row r="88" spans="1:14" ht="33.75" x14ac:dyDescent="0.2">
      <c r="A88" s="116" t="s">
        <v>315</v>
      </c>
      <c r="B88" s="175" t="s">
        <v>312</v>
      </c>
      <c r="C88" s="36" t="s">
        <v>316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341</v>
      </c>
      <c r="H88" s="63" t="s">
        <v>342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394</v>
      </c>
      <c r="N88" s="36" t="s">
        <v>1355</v>
      </c>
    </row>
    <row r="89" spans="1:14" ht="22.5" x14ac:dyDescent="0.25">
      <c r="A89" s="116" t="s">
        <v>305</v>
      </c>
      <c r="B89" s="175">
        <v>42810</v>
      </c>
      <c r="C89" s="36" t="s">
        <v>314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306</v>
      </c>
      <c r="H89" s="52" t="s">
        <v>307</v>
      </c>
      <c r="I89" s="114">
        <v>180</v>
      </c>
      <c r="J89" s="48">
        <v>42810</v>
      </c>
      <c r="K89" s="48">
        <v>42815</v>
      </c>
      <c r="L89" s="35"/>
      <c r="M89" s="35" t="s">
        <v>412</v>
      </c>
      <c r="N89" s="36" t="s">
        <v>1352</v>
      </c>
    </row>
    <row r="90" spans="1:14" x14ac:dyDescent="0.2">
      <c r="A90" s="116" t="s">
        <v>317</v>
      </c>
      <c r="B90" s="175">
        <v>42810</v>
      </c>
      <c r="C90" s="149" t="s">
        <v>318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319</v>
      </c>
      <c r="H90" s="63" t="s">
        <v>320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414</v>
      </c>
      <c r="N90" s="36" t="s">
        <v>1356</v>
      </c>
    </row>
    <row r="91" spans="1:14" ht="45" x14ac:dyDescent="0.25">
      <c r="A91" s="116" t="s">
        <v>321</v>
      </c>
      <c r="B91" s="175">
        <v>42810</v>
      </c>
      <c r="C91" s="36" t="s">
        <v>322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203</v>
      </c>
      <c r="H91" s="52" t="s">
        <v>204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413</v>
      </c>
      <c r="N91" s="36" t="s">
        <v>1357</v>
      </c>
    </row>
    <row r="92" spans="1:14" x14ac:dyDescent="0.25">
      <c r="A92" s="112" t="s">
        <v>323</v>
      </c>
      <c r="B92" s="175">
        <v>42811</v>
      </c>
      <c r="C92" s="113" t="s">
        <v>324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325</v>
      </c>
      <c r="H92" s="52" t="s">
        <v>326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415</v>
      </c>
      <c r="N92" s="36" t="s">
        <v>327</v>
      </c>
    </row>
    <row r="93" spans="1:14" ht="22.5" x14ac:dyDescent="0.2">
      <c r="A93" s="128" t="s">
        <v>328</v>
      </c>
      <c r="B93" s="175">
        <v>42815</v>
      </c>
      <c r="C93" s="129" t="s">
        <v>329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238</v>
      </c>
      <c r="H93" s="52" t="s">
        <v>239</v>
      </c>
      <c r="I93" s="114">
        <v>400</v>
      </c>
      <c r="J93" s="48">
        <v>42814</v>
      </c>
      <c r="K93" s="48">
        <v>43179</v>
      </c>
      <c r="L93" s="14"/>
      <c r="M93" s="35" t="s">
        <v>416</v>
      </c>
      <c r="N93" s="36" t="s">
        <v>334</v>
      </c>
    </row>
    <row r="94" spans="1:14" x14ac:dyDescent="0.2">
      <c r="A94" s="128" t="s">
        <v>330</v>
      </c>
      <c r="B94" s="175">
        <v>42815</v>
      </c>
      <c r="C94" s="129" t="s">
        <v>331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332</v>
      </c>
      <c r="H94" s="110" t="s">
        <v>333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539</v>
      </c>
      <c r="N94" s="36" t="s">
        <v>538</v>
      </c>
    </row>
    <row r="95" spans="1:14" x14ac:dyDescent="0.2">
      <c r="A95" s="137" t="s">
        <v>433</v>
      </c>
      <c r="B95" s="175">
        <v>42815</v>
      </c>
      <c r="C95" s="146" t="s">
        <v>434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435</v>
      </c>
      <c r="H95" s="63" t="s">
        <v>436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438</v>
      </c>
      <c r="N95" s="36" t="s">
        <v>437</v>
      </c>
    </row>
    <row r="96" spans="1:14" x14ac:dyDescent="0.2">
      <c r="A96" s="112" t="s">
        <v>335</v>
      </c>
      <c r="B96" s="175">
        <v>42816</v>
      </c>
      <c r="C96" s="51" t="s">
        <v>336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203</v>
      </c>
      <c r="H96" s="52" t="s">
        <v>204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418</v>
      </c>
      <c r="N96" s="36" t="s">
        <v>417</v>
      </c>
    </row>
    <row r="97" spans="1:14" ht="22.5" x14ac:dyDescent="0.25">
      <c r="A97" s="116" t="s">
        <v>343</v>
      </c>
      <c r="B97" s="175">
        <v>42816</v>
      </c>
      <c r="C97" s="36" t="s">
        <v>344</v>
      </c>
      <c r="D97" s="36" t="s">
        <v>17</v>
      </c>
      <c r="E97" s="36" t="s">
        <v>15</v>
      </c>
      <c r="F97" s="36"/>
      <c r="G97" s="36" t="s">
        <v>131</v>
      </c>
      <c r="H97" s="52" t="s">
        <v>132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392</v>
      </c>
      <c r="N97" s="36" t="s">
        <v>345</v>
      </c>
    </row>
    <row r="98" spans="1:14" x14ac:dyDescent="0.2">
      <c r="A98" s="128" t="s">
        <v>337</v>
      </c>
      <c r="B98" s="175">
        <v>42816</v>
      </c>
      <c r="C98" s="51" t="s">
        <v>338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339</v>
      </c>
      <c r="H98" s="123" t="s">
        <v>340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420</v>
      </c>
      <c r="N98" s="36" t="s">
        <v>419</v>
      </c>
    </row>
    <row r="99" spans="1:14" ht="29.25" customHeight="1" x14ac:dyDescent="0.25">
      <c r="A99" s="116" t="s">
        <v>346</v>
      </c>
      <c r="B99" s="175">
        <v>42816</v>
      </c>
      <c r="C99" s="36" t="s">
        <v>347</v>
      </c>
      <c r="D99" s="36" t="s">
        <v>14</v>
      </c>
      <c r="E99" s="36" t="s">
        <v>15</v>
      </c>
      <c r="F99" s="36"/>
      <c r="G99" s="36" t="s">
        <v>216</v>
      </c>
      <c r="H99" s="52" t="s">
        <v>217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421</v>
      </c>
      <c r="N99" s="36" t="s">
        <v>739</v>
      </c>
    </row>
    <row r="100" spans="1:14" x14ac:dyDescent="0.25">
      <c r="A100" s="116" t="s">
        <v>353</v>
      </c>
      <c r="B100" s="175">
        <v>42816</v>
      </c>
      <c r="C100" s="36" t="s">
        <v>354</v>
      </c>
      <c r="D100" s="36" t="s">
        <v>14</v>
      </c>
      <c r="E100" s="36" t="s">
        <v>15</v>
      </c>
      <c r="F100" s="36"/>
      <c r="G100" s="36" t="s">
        <v>355</v>
      </c>
      <c r="H100" s="52" t="s">
        <v>356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423</v>
      </c>
      <c r="N100" s="36" t="s">
        <v>357</v>
      </c>
    </row>
    <row r="101" spans="1:14" ht="22.5" x14ac:dyDescent="0.25">
      <c r="A101" s="116" t="s">
        <v>348</v>
      </c>
      <c r="B101" s="175">
        <v>42816</v>
      </c>
      <c r="C101" s="36" t="s">
        <v>349</v>
      </c>
      <c r="D101" s="36" t="s">
        <v>14</v>
      </c>
      <c r="E101" s="36" t="s">
        <v>15</v>
      </c>
      <c r="F101" s="36"/>
      <c r="G101" s="36" t="s">
        <v>350</v>
      </c>
      <c r="H101" s="52" t="s">
        <v>351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422</v>
      </c>
      <c r="N101" s="36" t="s">
        <v>352</v>
      </c>
    </row>
    <row r="102" spans="1:14" x14ac:dyDescent="0.25">
      <c r="A102" s="116" t="s">
        <v>358</v>
      </c>
      <c r="B102" s="175">
        <v>42817</v>
      </c>
      <c r="C102" s="36" t="s">
        <v>359</v>
      </c>
      <c r="D102" s="36" t="s">
        <v>14</v>
      </c>
      <c r="E102" s="36" t="s">
        <v>15</v>
      </c>
      <c r="F102" s="36"/>
      <c r="G102" s="36" t="s">
        <v>360</v>
      </c>
      <c r="H102" s="52" t="s">
        <v>361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425</v>
      </c>
      <c r="N102" s="36" t="s">
        <v>362</v>
      </c>
    </row>
    <row r="103" spans="1:14" x14ac:dyDescent="0.2">
      <c r="A103" s="128" t="s">
        <v>363</v>
      </c>
      <c r="B103" s="175">
        <v>42818</v>
      </c>
      <c r="C103" s="113" t="s">
        <v>364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365</v>
      </c>
      <c r="H103" s="150" t="s">
        <v>367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722</v>
      </c>
      <c r="N103" s="36" t="s">
        <v>366</v>
      </c>
    </row>
    <row r="104" spans="1:14" x14ac:dyDescent="0.2">
      <c r="A104" s="128" t="s">
        <v>368</v>
      </c>
      <c r="B104" s="175">
        <v>42821</v>
      </c>
      <c r="C104" s="129" t="s">
        <v>369</v>
      </c>
      <c r="D104" s="36" t="s">
        <v>14</v>
      </c>
      <c r="E104" s="36" t="s">
        <v>15</v>
      </c>
      <c r="F104" s="36"/>
      <c r="G104" s="31" t="s">
        <v>370</v>
      </c>
      <c r="H104" s="63" t="s">
        <v>371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426</v>
      </c>
      <c r="N104" s="36" t="s">
        <v>399</v>
      </c>
    </row>
    <row r="105" spans="1:14" x14ac:dyDescent="0.2">
      <c r="A105" s="112" t="s">
        <v>395</v>
      </c>
      <c r="B105" s="175">
        <v>42822</v>
      </c>
      <c r="C105" s="113" t="s">
        <v>396</v>
      </c>
      <c r="D105" s="36" t="s">
        <v>17</v>
      </c>
      <c r="E105" s="36" t="s">
        <v>15</v>
      </c>
      <c r="F105" s="36"/>
      <c r="G105" s="36" t="s">
        <v>397</v>
      </c>
      <c r="H105" s="63" t="s">
        <v>398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427</v>
      </c>
      <c r="N105" s="36" t="s">
        <v>400</v>
      </c>
    </row>
    <row r="106" spans="1:14" ht="45" x14ac:dyDescent="0.25">
      <c r="A106" s="116" t="s">
        <v>401</v>
      </c>
      <c r="B106" s="175">
        <f>$B$105</f>
        <v>42822</v>
      </c>
      <c r="C106" s="36" t="s">
        <v>402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428</v>
      </c>
      <c r="N106" s="36" t="s">
        <v>745</v>
      </c>
    </row>
    <row r="107" spans="1:14" ht="22.5" x14ac:dyDescent="0.2">
      <c r="A107" s="116" t="s">
        <v>403</v>
      </c>
      <c r="B107" s="175">
        <f>$B$106</f>
        <v>42822</v>
      </c>
      <c r="C107" s="36" t="s">
        <v>404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676</v>
      </c>
      <c r="H107" s="63" t="s">
        <v>405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424</v>
      </c>
      <c r="N107" s="36" t="s">
        <v>744</v>
      </c>
    </row>
    <row r="108" spans="1:14" x14ac:dyDescent="0.25">
      <c r="A108" s="116" t="s">
        <v>406</v>
      </c>
      <c r="B108" s="175">
        <v>42823</v>
      </c>
      <c r="C108" s="36" t="s">
        <v>407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199</v>
      </c>
      <c r="H108" s="52" t="s">
        <v>200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445</v>
      </c>
      <c r="N108" s="36" t="s">
        <v>743</v>
      </c>
    </row>
    <row r="109" spans="1:14" ht="45" x14ac:dyDescent="0.2">
      <c r="A109" s="112" t="s">
        <v>408</v>
      </c>
      <c r="B109" s="175">
        <v>42824</v>
      </c>
      <c r="C109" s="51" t="s">
        <v>409</v>
      </c>
      <c r="D109" s="36" t="s">
        <v>17</v>
      </c>
      <c r="E109" s="36" t="str">
        <f t="shared" si="2"/>
        <v>Affidamento in economia - affidamento diretto</v>
      </c>
      <c r="F109" s="36" t="s">
        <v>1542</v>
      </c>
      <c r="G109" s="36" t="s">
        <v>95</v>
      </c>
      <c r="H109" s="63" t="s">
        <v>96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541</v>
      </c>
      <c r="N109" s="36" t="s">
        <v>540</v>
      </c>
    </row>
    <row r="110" spans="1:14" ht="22.5" x14ac:dyDescent="0.2">
      <c r="A110" s="116" t="s">
        <v>410</v>
      </c>
      <c r="B110" s="175">
        <f>$B$109</f>
        <v>42824</v>
      </c>
      <c r="C110" s="36" t="s">
        <v>411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446</v>
      </c>
      <c r="N110" s="36" t="s">
        <v>742</v>
      </c>
    </row>
    <row r="111" spans="1:14" ht="22.5" x14ac:dyDescent="0.25">
      <c r="A111" s="116" t="s">
        <v>439</v>
      </c>
      <c r="B111" s="175">
        <v>42825</v>
      </c>
      <c r="C111" s="36" t="s">
        <v>440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131</v>
      </c>
      <c r="H111" s="52" t="s">
        <v>132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447</v>
      </c>
      <c r="N111" s="36" t="s">
        <v>741</v>
      </c>
    </row>
    <row r="112" spans="1:14" ht="33.75" x14ac:dyDescent="0.25">
      <c r="A112" s="116" t="s">
        <v>441</v>
      </c>
      <c r="B112" s="175">
        <v>42825</v>
      </c>
      <c r="C112" s="36" t="s">
        <v>442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448</v>
      </c>
      <c r="N112" s="36" t="s">
        <v>740</v>
      </c>
    </row>
    <row r="113" spans="1:14" x14ac:dyDescent="0.25">
      <c r="A113" s="116" t="s">
        <v>449</v>
      </c>
      <c r="B113" s="175">
        <v>42829</v>
      </c>
      <c r="C113" s="36" t="s">
        <v>450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542</v>
      </c>
      <c r="N113" s="36" t="s">
        <v>451</v>
      </c>
    </row>
    <row r="114" spans="1:14" x14ac:dyDescent="0.25">
      <c r="A114" s="116" t="s">
        <v>452</v>
      </c>
      <c r="B114" s="175">
        <v>42830</v>
      </c>
      <c r="C114" s="36" t="s">
        <v>453</v>
      </c>
      <c r="D114" s="36" t="s">
        <v>14</v>
      </c>
      <c r="E114" s="36" t="s">
        <v>15</v>
      </c>
      <c r="F114" s="36"/>
      <c r="G114" s="36" t="s">
        <v>319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543</v>
      </c>
      <c r="N114" s="36" t="s">
        <v>454</v>
      </c>
    </row>
    <row r="115" spans="1:14" x14ac:dyDescent="0.25">
      <c r="A115" s="116" t="s">
        <v>455</v>
      </c>
      <c r="B115" s="175">
        <v>42835</v>
      </c>
      <c r="C115" s="36" t="s">
        <v>456</v>
      </c>
      <c r="D115" s="36" t="s">
        <v>14</v>
      </c>
      <c r="E115" s="36" t="s">
        <v>15</v>
      </c>
      <c r="F115" s="36"/>
      <c r="G115" s="36" t="s">
        <v>139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544</v>
      </c>
      <c r="N115" s="36" t="s">
        <v>738</v>
      </c>
    </row>
    <row r="116" spans="1:14" ht="22.5" x14ac:dyDescent="0.2">
      <c r="A116" s="112" t="s">
        <v>457</v>
      </c>
      <c r="B116" s="175">
        <v>42836</v>
      </c>
      <c r="C116" s="51" t="s">
        <v>458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459</v>
      </c>
      <c r="H116" s="52" t="s">
        <v>460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462</v>
      </c>
      <c r="N116" s="36" t="s">
        <v>461</v>
      </c>
    </row>
    <row r="117" spans="1:14" x14ac:dyDescent="0.2">
      <c r="A117" s="112" t="s">
        <v>464</v>
      </c>
      <c r="B117" s="175">
        <v>42844</v>
      </c>
      <c r="C117" s="51" t="s">
        <v>465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545</v>
      </c>
      <c r="N117" s="36" t="s">
        <v>466</v>
      </c>
    </row>
    <row r="118" spans="1:14" ht="45" customHeight="1" x14ac:dyDescent="0.25">
      <c r="A118" s="112" t="s">
        <v>467</v>
      </c>
      <c r="B118" s="175">
        <v>42845</v>
      </c>
      <c r="C118" s="113" t="s">
        <v>468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203</v>
      </c>
      <c r="H118" s="52" t="s">
        <v>204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1411</v>
      </c>
      <c r="N118" s="36" t="s">
        <v>1150</v>
      </c>
    </row>
    <row r="119" spans="1:14" ht="22.5" x14ac:dyDescent="0.2">
      <c r="A119" s="112" t="s">
        <v>469</v>
      </c>
      <c r="B119" s="175">
        <v>42845</v>
      </c>
      <c r="C119" s="51" t="s">
        <v>470</v>
      </c>
      <c r="D119" s="36" t="s">
        <v>14</v>
      </c>
      <c r="E119" s="36" t="s">
        <v>15</v>
      </c>
      <c r="F119" s="36"/>
      <c r="G119" s="36" t="s">
        <v>471</v>
      </c>
      <c r="H119" s="52" t="s">
        <v>472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474</v>
      </c>
      <c r="N119" s="36" t="s">
        <v>473</v>
      </c>
    </row>
    <row r="120" spans="1:14" x14ac:dyDescent="0.2">
      <c r="A120" s="112" t="s">
        <v>475</v>
      </c>
      <c r="B120" s="175">
        <v>42851</v>
      </c>
      <c r="C120" s="51" t="s">
        <v>476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220</v>
      </c>
      <c r="H120" s="52" t="s">
        <v>221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547</v>
      </c>
      <c r="N120" s="36" t="s">
        <v>477</v>
      </c>
    </row>
    <row r="121" spans="1:14" x14ac:dyDescent="0.2">
      <c r="A121" s="112" t="s">
        <v>478</v>
      </c>
      <c r="B121" s="175">
        <v>42852</v>
      </c>
      <c r="C121" s="51" t="s">
        <v>479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480</v>
      </c>
      <c r="H121" s="110" t="s">
        <v>481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552</v>
      </c>
      <c r="N121" s="36" t="s">
        <v>551</v>
      </c>
    </row>
    <row r="122" spans="1:14" ht="22.5" x14ac:dyDescent="0.25">
      <c r="A122" s="116" t="s">
        <v>482</v>
      </c>
      <c r="B122" s="175">
        <v>42852</v>
      </c>
      <c r="C122" s="36" t="s">
        <v>484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150</v>
      </c>
      <c r="H122" s="52" t="s">
        <v>151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548</v>
      </c>
      <c r="N122" s="36" t="s">
        <v>483</v>
      </c>
    </row>
    <row r="123" spans="1:14" x14ac:dyDescent="0.2">
      <c r="A123" s="128" t="s">
        <v>485</v>
      </c>
      <c r="B123" s="175">
        <v>42857</v>
      </c>
      <c r="C123" s="129" t="s">
        <v>486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131</v>
      </c>
      <c r="H123" s="52" t="s">
        <v>132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546</v>
      </c>
      <c r="N123" s="36" t="s">
        <v>487</v>
      </c>
    </row>
    <row r="124" spans="1:14" x14ac:dyDescent="0.2">
      <c r="A124" s="112" t="s">
        <v>488</v>
      </c>
      <c r="B124" s="175">
        <v>42857</v>
      </c>
      <c r="C124" s="51" t="s">
        <v>489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167</v>
      </c>
      <c r="H124" s="52" t="s">
        <v>59</v>
      </c>
      <c r="I124" s="114">
        <v>26132</v>
      </c>
      <c r="J124" s="48">
        <v>42856</v>
      </c>
      <c r="K124" s="48">
        <v>43830</v>
      </c>
      <c r="L124" s="114">
        <f>SUM(25+12332.6+8280)+4830</f>
        <v>25467.599999999999</v>
      </c>
      <c r="M124" s="35" t="s">
        <v>550</v>
      </c>
      <c r="N124" s="36" t="s">
        <v>549</v>
      </c>
    </row>
    <row r="125" spans="1:14" ht="22.5" x14ac:dyDescent="0.2">
      <c r="A125" s="112" t="s">
        <v>490</v>
      </c>
      <c r="B125" s="175">
        <v>42857</v>
      </c>
      <c r="C125" s="51" t="s">
        <v>491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620</v>
      </c>
      <c r="G125" s="31" t="s">
        <v>492</v>
      </c>
      <c r="H125" s="63" t="s">
        <v>498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1260</v>
      </c>
      <c r="N125" s="36" t="s">
        <v>581</v>
      </c>
    </row>
    <row r="126" spans="1:14" ht="37.5" customHeight="1" x14ac:dyDescent="0.2">
      <c r="A126" s="112" t="s">
        <v>493</v>
      </c>
      <c r="B126" s="175">
        <v>42858</v>
      </c>
      <c r="C126" s="51" t="s">
        <v>494</v>
      </c>
      <c r="D126" s="36" t="s">
        <v>36</v>
      </c>
      <c r="E126" s="36" t="str">
        <f t="shared" si="3"/>
        <v>Affidamento in economia - affidamento diretto</v>
      </c>
      <c r="F126" s="36" t="s">
        <v>1574</v>
      </c>
      <c r="G126" s="36" t="s">
        <v>495</v>
      </c>
      <c r="H126" s="52" t="s">
        <v>496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553</v>
      </c>
      <c r="N126" s="36" t="s">
        <v>497</v>
      </c>
    </row>
    <row r="127" spans="1:14" ht="22.5" x14ac:dyDescent="0.25">
      <c r="A127" s="111" t="s">
        <v>499</v>
      </c>
      <c r="B127" s="175">
        <v>42858</v>
      </c>
      <c r="C127" s="113" t="s">
        <v>500</v>
      </c>
      <c r="D127" s="36" t="s">
        <v>14</v>
      </c>
      <c r="E127" s="36" t="s">
        <v>15</v>
      </c>
      <c r="F127" s="36"/>
      <c r="G127" s="36" t="s">
        <v>501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554</v>
      </c>
      <c r="N127" s="36" t="s">
        <v>502</v>
      </c>
    </row>
    <row r="128" spans="1:14" x14ac:dyDescent="0.2">
      <c r="A128" s="112" t="s">
        <v>504</v>
      </c>
      <c r="B128" s="175">
        <v>42863</v>
      </c>
      <c r="C128" s="51" t="s">
        <v>505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365</v>
      </c>
      <c r="H128" s="150" t="s">
        <v>367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555</v>
      </c>
      <c r="N128" s="36" t="s">
        <v>506</v>
      </c>
    </row>
    <row r="129" spans="1:14" ht="22.5" x14ac:dyDescent="0.2">
      <c r="A129" s="112" t="s">
        <v>507</v>
      </c>
      <c r="B129" s="175">
        <v>42864</v>
      </c>
      <c r="C129" s="51" t="s">
        <v>508</v>
      </c>
      <c r="D129" s="36" t="s">
        <v>14</v>
      </c>
      <c r="E129" s="36" t="s">
        <v>15</v>
      </c>
      <c r="F129" s="36"/>
      <c r="G129" s="36" t="s">
        <v>471</v>
      </c>
      <c r="H129" s="52" t="s">
        <v>472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474</v>
      </c>
      <c r="N129" s="36" t="s">
        <v>556</v>
      </c>
    </row>
    <row r="130" spans="1:14" ht="22.5" x14ac:dyDescent="0.25">
      <c r="A130" s="112" t="s">
        <v>510</v>
      </c>
      <c r="B130" s="175">
        <v>42864</v>
      </c>
      <c r="C130" s="149" t="s">
        <v>511</v>
      </c>
      <c r="D130" s="36" t="s">
        <v>14</v>
      </c>
      <c r="E130" s="36" t="s">
        <v>15</v>
      </c>
      <c r="F130" s="36" t="s">
        <v>512</v>
      </c>
      <c r="G130" s="36" t="s">
        <v>513</v>
      </c>
      <c r="H130" s="52" t="s">
        <v>514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557</v>
      </c>
      <c r="N130" s="36" t="s">
        <v>515</v>
      </c>
    </row>
    <row r="131" spans="1:14" x14ac:dyDescent="0.2">
      <c r="A131" s="112" t="s">
        <v>516</v>
      </c>
      <c r="B131" s="175">
        <v>42864</v>
      </c>
      <c r="C131" s="51" t="s">
        <v>517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332</v>
      </c>
      <c r="H131" s="110" t="s">
        <v>333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623</v>
      </c>
      <c r="N131" s="36" t="s">
        <v>509</v>
      </c>
    </row>
    <row r="132" spans="1:14" ht="22.5" x14ac:dyDescent="0.2">
      <c r="A132" s="128" t="s">
        <v>518</v>
      </c>
      <c r="B132" s="175">
        <v>42865</v>
      </c>
      <c r="C132" s="129" t="s">
        <v>519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332</v>
      </c>
      <c r="H132" s="110" t="s">
        <v>333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621</v>
      </c>
      <c r="N132" s="36" t="s">
        <v>622</v>
      </c>
    </row>
    <row r="133" spans="1:14" ht="22.5" x14ac:dyDescent="0.2">
      <c r="A133" s="112" t="s">
        <v>520</v>
      </c>
      <c r="B133" s="175">
        <v>42865</v>
      </c>
      <c r="C133" s="51" t="s">
        <v>521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131</v>
      </c>
      <c r="H133" s="52" t="s">
        <v>132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604</v>
      </c>
      <c r="N133" s="36" t="s">
        <v>522</v>
      </c>
    </row>
    <row r="134" spans="1:14" x14ac:dyDescent="0.2">
      <c r="A134" s="112" t="s">
        <v>523</v>
      </c>
      <c r="B134" s="175">
        <v>42865</v>
      </c>
      <c r="C134" s="36" t="s">
        <v>524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332</v>
      </c>
      <c r="H134" s="110" t="s">
        <v>333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</f>
        <v>9313.75</v>
      </c>
      <c r="M134" s="35" t="s">
        <v>526</v>
      </c>
      <c r="N134" s="36" t="s">
        <v>525</v>
      </c>
    </row>
    <row r="135" spans="1:14" ht="22.5" x14ac:dyDescent="0.2">
      <c r="A135" s="112" t="s">
        <v>527</v>
      </c>
      <c r="B135" s="175">
        <v>42865</v>
      </c>
      <c r="C135" s="51" t="s">
        <v>528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529</v>
      </c>
      <c r="H135" s="52" t="s">
        <v>530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566</v>
      </c>
      <c r="N135" s="36" t="s">
        <v>558</v>
      </c>
    </row>
    <row r="136" spans="1:14" x14ac:dyDescent="0.2">
      <c r="A136" s="112" t="s">
        <v>560</v>
      </c>
      <c r="B136" s="175">
        <v>42866</v>
      </c>
      <c r="C136" s="51" t="s">
        <v>561</v>
      </c>
      <c r="D136" s="36" t="s">
        <v>14</v>
      </c>
      <c r="E136" s="36" t="s">
        <v>15</v>
      </c>
      <c r="F136" s="36" t="s">
        <v>562</v>
      </c>
      <c r="G136" s="36" t="s">
        <v>563</v>
      </c>
      <c r="H136" s="154" t="s">
        <v>564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624</v>
      </c>
      <c r="N136" s="36" t="s">
        <v>565</v>
      </c>
    </row>
    <row r="137" spans="1:14" x14ac:dyDescent="0.2">
      <c r="A137" s="155" t="s">
        <v>577</v>
      </c>
      <c r="B137" s="175">
        <v>42870</v>
      </c>
      <c r="C137" s="138" t="s">
        <v>578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579</v>
      </c>
      <c r="H137" s="156" t="s">
        <v>340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625</v>
      </c>
      <c r="N137" s="36" t="s">
        <v>580</v>
      </c>
    </row>
    <row r="138" spans="1:14" x14ac:dyDescent="0.2">
      <c r="A138" s="128" t="s">
        <v>567</v>
      </c>
      <c r="B138" s="175">
        <v>42872</v>
      </c>
      <c r="C138" s="129" t="s">
        <v>568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569</v>
      </c>
      <c r="H138" s="63" t="s">
        <v>570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603</v>
      </c>
      <c r="N138" s="36" t="s">
        <v>571</v>
      </c>
    </row>
    <row r="139" spans="1:14" x14ac:dyDescent="0.25">
      <c r="A139" s="124" t="s">
        <v>574</v>
      </c>
      <c r="B139" s="175">
        <v>42878</v>
      </c>
      <c r="C139" s="149" t="s">
        <v>575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235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597</v>
      </c>
      <c r="N139" s="36" t="s">
        <v>576</v>
      </c>
    </row>
    <row r="140" spans="1:14" ht="22.5" x14ac:dyDescent="0.2">
      <c r="A140" s="128" t="s">
        <v>582</v>
      </c>
      <c r="B140" s="175">
        <v>42878</v>
      </c>
      <c r="C140" s="129" t="s">
        <v>583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139</v>
      </c>
      <c r="H140" s="52" t="s">
        <v>67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985</v>
      </c>
      <c r="N140" s="36" t="s">
        <v>951</v>
      </c>
    </row>
    <row r="141" spans="1:14" ht="35.25" customHeight="1" x14ac:dyDescent="0.2">
      <c r="A141" s="112" t="s">
        <v>584</v>
      </c>
      <c r="B141" s="175">
        <v>42879</v>
      </c>
      <c r="C141" s="36" t="s">
        <v>585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596</v>
      </c>
      <c r="N141" s="36" t="s">
        <v>725</v>
      </c>
    </row>
    <row r="142" spans="1:14" ht="22.5" x14ac:dyDescent="0.2">
      <c r="A142" s="112" t="s">
        <v>586</v>
      </c>
      <c r="B142" s="175">
        <v>42880</v>
      </c>
      <c r="C142" s="51" t="s">
        <v>587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588</v>
      </c>
      <c r="H142" s="52" t="s">
        <v>589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626</v>
      </c>
      <c r="N142" s="36" t="s">
        <v>595</v>
      </c>
    </row>
    <row r="143" spans="1:14" ht="22.5" x14ac:dyDescent="0.2">
      <c r="A143" s="112" t="s">
        <v>590</v>
      </c>
      <c r="B143" s="175">
        <v>42880</v>
      </c>
      <c r="C143" s="51" t="s">
        <v>591</v>
      </c>
      <c r="D143" s="36" t="s">
        <v>14</v>
      </c>
      <c r="E143" s="36" t="s">
        <v>15</v>
      </c>
      <c r="F143" s="36" t="s">
        <v>598</v>
      </c>
      <c r="G143" s="36" t="s">
        <v>592</v>
      </c>
      <c r="H143" s="63" t="s">
        <v>593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602</v>
      </c>
      <c r="N143" s="36" t="s">
        <v>594</v>
      </c>
    </row>
    <row r="144" spans="1:14" ht="22.5" x14ac:dyDescent="0.2">
      <c r="A144" s="112" t="s">
        <v>599</v>
      </c>
      <c r="B144" s="175">
        <v>42881</v>
      </c>
      <c r="C144" s="129" t="s">
        <v>600</v>
      </c>
      <c r="D144" s="36" t="s">
        <v>14</v>
      </c>
      <c r="E144" s="36" t="s">
        <v>15</v>
      </c>
      <c r="F144" s="36"/>
      <c r="G144" s="36" t="s">
        <v>81</v>
      </c>
      <c r="H144" s="63" t="s">
        <v>82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627</v>
      </c>
      <c r="N144" s="36" t="s">
        <v>601</v>
      </c>
    </row>
    <row r="145" spans="1:14" ht="22.5" x14ac:dyDescent="0.2">
      <c r="A145" s="112" t="s">
        <v>605</v>
      </c>
      <c r="B145" s="175">
        <v>42884</v>
      </c>
      <c r="C145" s="51" t="s">
        <v>606</v>
      </c>
      <c r="D145" s="36" t="str">
        <f>$D$117</f>
        <v>Lavori</v>
      </c>
      <c r="E145" s="36" t="str">
        <f t="shared" ref="E145:E148" si="6">$E$105</f>
        <v>Affidamento in economia - affidamento diretto</v>
      </c>
      <c r="F145" s="36"/>
      <c r="G145" s="36" t="s">
        <v>95</v>
      </c>
      <c r="H145" s="63" t="s">
        <v>96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628</v>
      </c>
      <c r="N145" s="36" t="s">
        <v>846</v>
      </c>
    </row>
    <row r="146" spans="1:14" x14ac:dyDescent="0.2">
      <c r="A146" s="112" t="s">
        <v>607</v>
      </c>
      <c r="B146" s="175">
        <v>42885</v>
      </c>
      <c r="C146" s="51" t="s">
        <v>608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609</v>
      </c>
      <c r="H146" s="63" t="s">
        <v>610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629</v>
      </c>
      <c r="N146" s="36" t="s">
        <v>847</v>
      </c>
    </row>
    <row r="147" spans="1:14" ht="22.5" x14ac:dyDescent="0.2">
      <c r="A147" s="112" t="s">
        <v>611</v>
      </c>
      <c r="B147" s="175">
        <v>42885</v>
      </c>
      <c r="C147" s="51" t="s">
        <v>612</v>
      </c>
      <c r="D147" s="36" t="s">
        <v>14</v>
      </c>
      <c r="E147" s="36" t="s">
        <v>15</v>
      </c>
      <c r="F147" s="36"/>
      <c r="G147" s="36" t="s">
        <v>319</v>
      </c>
      <c r="H147" s="52" t="s">
        <v>320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630</v>
      </c>
      <c r="N147" s="36" t="s">
        <v>845</v>
      </c>
    </row>
    <row r="148" spans="1:14" ht="22.5" x14ac:dyDescent="0.2">
      <c r="A148" s="128" t="s">
        <v>613</v>
      </c>
      <c r="B148" s="175">
        <v>42886</v>
      </c>
      <c r="C148" s="129" t="s">
        <v>614</v>
      </c>
      <c r="D148" s="36" t="str">
        <f>$D$117</f>
        <v>Lavori</v>
      </c>
      <c r="E148" s="36" t="str">
        <f t="shared" si="6"/>
        <v>Affidamento in economia - affidamento diretto</v>
      </c>
      <c r="F148" s="36"/>
      <c r="G148" s="36" t="s">
        <v>609</v>
      </c>
      <c r="H148" s="63" t="s">
        <v>610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1410</v>
      </c>
      <c r="N148" s="36" t="s">
        <v>796</v>
      </c>
    </row>
    <row r="149" spans="1:14" x14ac:dyDescent="0.2">
      <c r="A149" s="128" t="s">
        <v>616</v>
      </c>
      <c r="B149" s="175">
        <v>42891</v>
      </c>
      <c r="C149" s="129" t="s">
        <v>617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618</v>
      </c>
      <c r="H149" s="110" t="s">
        <v>47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726</v>
      </c>
      <c r="N149" s="36" t="s">
        <v>619</v>
      </c>
    </row>
    <row r="150" spans="1:14" ht="22.5" x14ac:dyDescent="0.2">
      <c r="A150" s="112" t="s">
        <v>631</v>
      </c>
      <c r="B150" s="175">
        <v>42892</v>
      </c>
      <c r="C150" s="51" t="s">
        <v>632</v>
      </c>
      <c r="D150" s="36" t="s">
        <v>14</v>
      </c>
      <c r="E150" s="36" t="s">
        <v>15</v>
      </c>
      <c r="F150" s="36"/>
      <c r="G150" s="36" t="s">
        <v>579</v>
      </c>
      <c r="H150" s="63" t="s">
        <v>340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727</v>
      </c>
      <c r="N150" s="36" t="s">
        <v>633</v>
      </c>
    </row>
    <row r="151" spans="1:14" x14ac:dyDescent="0.25">
      <c r="A151" s="157" t="s">
        <v>634</v>
      </c>
      <c r="B151" s="176">
        <v>42898</v>
      </c>
      <c r="C151" s="96" t="s">
        <v>635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636</v>
      </c>
      <c r="H151" s="131" t="s">
        <v>637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728</v>
      </c>
      <c r="N151" s="96" t="s">
        <v>638</v>
      </c>
    </row>
    <row r="152" spans="1:14" s="36" customFormat="1" ht="22.5" x14ac:dyDescent="0.2">
      <c r="A152" s="112" t="s">
        <v>644</v>
      </c>
      <c r="B152" s="175">
        <v>42898</v>
      </c>
      <c r="C152" s="51" t="s">
        <v>645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463</v>
      </c>
      <c r="H152" s="63" t="s">
        <v>724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732</v>
      </c>
      <c r="N152" s="36" t="s">
        <v>646</v>
      </c>
    </row>
    <row r="153" spans="1:14" s="36" customFormat="1" x14ac:dyDescent="0.2">
      <c r="A153" s="112" t="s">
        <v>639</v>
      </c>
      <c r="B153" s="175">
        <v>42899</v>
      </c>
      <c r="C153" s="51" t="s">
        <v>640</v>
      </c>
      <c r="D153" s="36" t="s">
        <v>36</v>
      </c>
      <c r="E153" s="36" t="str">
        <f t="shared" si="8"/>
        <v>Affidamento in economia - affidamento diretto</v>
      </c>
      <c r="G153" s="36" t="s">
        <v>641</v>
      </c>
      <c r="H153" s="63" t="s">
        <v>642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731</v>
      </c>
      <c r="N153" s="36" t="s">
        <v>643</v>
      </c>
    </row>
    <row r="154" spans="1:14" ht="63.75" customHeight="1" x14ac:dyDescent="0.2">
      <c r="A154" s="112" t="s">
        <v>647</v>
      </c>
      <c r="B154" s="175">
        <v>42899</v>
      </c>
      <c r="C154" s="51" t="s">
        <v>648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131</v>
      </c>
      <c r="H154" s="52" t="s">
        <v>132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1261</v>
      </c>
      <c r="N154" s="36" t="s">
        <v>1108</v>
      </c>
    </row>
    <row r="155" spans="1:14" ht="22.5" x14ac:dyDescent="0.2">
      <c r="A155" s="112" t="s">
        <v>649</v>
      </c>
      <c r="B155" s="175">
        <v>42900</v>
      </c>
      <c r="C155" s="51" t="s">
        <v>650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733</v>
      </c>
      <c r="N155" s="36" t="s">
        <v>651</v>
      </c>
    </row>
    <row r="156" spans="1:14" ht="22.5" x14ac:dyDescent="0.2">
      <c r="A156" s="112" t="s">
        <v>652</v>
      </c>
      <c r="B156" s="175">
        <v>42901</v>
      </c>
      <c r="C156" s="51" t="s">
        <v>653</v>
      </c>
      <c r="D156" s="36" t="s">
        <v>14</v>
      </c>
      <c r="E156" s="36" t="s">
        <v>15</v>
      </c>
      <c r="F156" s="36"/>
      <c r="G156" s="36" t="s">
        <v>325</v>
      </c>
      <c r="H156" s="52" t="s">
        <v>326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734</v>
      </c>
      <c r="N156" s="36" t="s">
        <v>654</v>
      </c>
    </row>
    <row r="157" spans="1:14" ht="22.5" x14ac:dyDescent="0.2">
      <c r="A157" s="112" t="s">
        <v>655</v>
      </c>
      <c r="B157" s="175">
        <v>42901</v>
      </c>
      <c r="C157" s="51" t="s">
        <v>656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95</v>
      </c>
      <c r="H157" s="63" t="s">
        <v>96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735</v>
      </c>
      <c r="N157" s="36" t="s">
        <v>657</v>
      </c>
    </row>
    <row r="158" spans="1:14" ht="22.5" x14ac:dyDescent="0.2">
      <c r="A158" s="112" t="s">
        <v>658</v>
      </c>
      <c r="B158" s="175">
        <v>42901</v>
      </c>
      <c r="C158" s="51" t="s">
        <v>659</v>
      </c>
      <c r="D158" s="36" t="s">
        <v>36</v>
      </c>
      <c r="E158" s="36" t="s">
        <v>660</v>
      </c>
      <c r="F158" s="36" t="s">
        <v>801</v>
      </c>
      <c r="G158" s="34" t="s">
        <v>800</v>
      </c>
      <c r="H158" s="45">
        <v>1368250559</v>
      </c>
      <c r="I158" s="114">
        <v>14739</v>
      </c>
      <c r="J158" s="48">
        <v>42948</v>
      </c>
      <c r="K158" s="48">
        <v>44408</v>
      </c>
      <c r="L158" s="180">
        <f>3462+1965.42+1611+1611+1611+1611</f>
        <v>11871.42</v>
      </c>
      <c r="M158" s="35" t="s">
        <v>1262</v>
      </c>
      <c r="N158" s="36" t="s">
        <v>802</v>
      </c>
    </row>
    <row r="159" spans="1:14" ht="22.5" x14ac:dyDescent="0.2">
      <c r="A159" s="128" t="s">
        <v>661</v>
      </c>
      <c r="B159" s="175">
        <v>42902</v>
      </c>
      <c r="C159" s="129" t="s">
        <v>662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729</v>
      </c>
      <c r="N159" s="36" t="s">
        <v>663</v>
      </c>
    </row>
    <row r="160" spans="1:14" x14ac:dyDescent="0.2">
      <c r="A160" s="128" t="s">
        <v>668</v>
      </c>
      <c r="B160" s="175">
        <v>42906</v>
      </c>
      <c r="C160" s="129" t="s">
        <v>667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666</v>
      </c>
      <c r="H160" s="52" t="s">
        <v>665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736</v>
      </c>
      <c r="N160" s="36" t="s">
        <v>664</v>
      </c>
    </row>
    <row r="161" spans="1:14" ht="22.5" x14ac:dyDescent="0.2">
      <c r="A161" s="128" t="s">
        <v>670</v>
      </c>
      <c r="B161" s="175">
        <v>42907</v>
      </c>
      <c r="C161" s="129" t="s">
        <v>671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249</v>
      </c>
      <c r="H161" s="52" t="s">
        <v>672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737</v>
      </c>
      <c r="N161" s="36" t="s">
        <v>669</v>
      </c>
    </row>
    <row r="162" spans="1:14" ht="22.5" x14ac:dyDescent="0.2">
      <c r="A162" s="112" t="s">
        <v>673</v>
      </c>
      <c r="B162" s="175">
        <v>42912</v>
      </c>
      <c r="C162" s="51" t="s">
        <v>674</v>
      </c>
      <c r="D162" s="36" t="s">
        <v>17</v>
      </c>
      <c r="E162" s="36" t="str">
        <f t="shared" si="10"/>
        <v>Affidamento in economia - affidamento diretto</v>
      </c>
      <c r="F162" s="36" t="s">
        <v>677</v>
      </c>
      <c r="G162" s="31" t="s">
        <v>463</v>
      </c>
      <c r="H162" s="63" t="s">
        <v>724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730</v>
      </c>
      <c r="N162" s="36" t="s">
        <v>675</v>
      </c>
    </row>
    <row r="163" spans="1:14" ht="22.5" x14ac:dyDescent="0.2">
      <c r="A163" s="111" t="s">
        <v>723</v>
      </c>
      <c r="B163" s="175">
        <v>42912</v>
      </c>
      <c r="C163" s="51" t="s">
        <v>754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150</v>
      </c>
      <c r="H163" s="52" t="s">
        <v>151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810</v>
      </c>
      <c r="N163" s="36" t="s">
        <v>753</v>
      </c>
    </row>
    <row r="164" spans="1:14" x14ac:dyDescent="0.2">
      <c r="A164" s="112" t="s">
        <v>746</v>
      </c>
      <c r="B164" s="175">
        <v>42912</v>
      </c>
      <c r="C164" s="51" t="s">
        <v>747</v>
      </c>
      <c r="D164" s="36" t="s">
        <v>14</v>
      </c>
      <c r="E164" s="36" t="s">
        <v>15</v>
      </c>
      <c r="F164" s="36"/>
      <c r="G164" s="36" t="s">
        <v>216</v>
      </c>
      <c r="H164" s="52" t="s">
        <v>217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815</v>
      </c>
      <c r="N164" s="36" t="s">
        <v>752</v>
      </c>
    </row>
    <row r="165" spans="1:14" ht="22.5" x14ac:dyDescent="0.2">
      <c r="A165" s="112" t="s">
        <v>748</v>
      </c>
      <c r="B165" s="175">
        <v>42913</v>
      </c>
      <c r="C165" s="51" t="s">
        <v>749</v>
      </c>
      <c r="D165" s="36" t="s">
        <v>14</v>
      </c>
      <c r="E165" s="36" t="s">
        <v>15</v>
      </c>
      <c r="F165" s="36"/>
      <c r="G165" s="36" t="s">
        <v>750</v>
      </c>
      <c r="H165" s="52" t="s">
        <v>755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816</v>
      </c>
      <c r="N165" s="36" t="s">
        <v>751</v>
      </c>
    </row>
    <row r="166" spans="1:14" ht="22.5" x14ac:dyDescent="0.2">
      <c r="A166" s="112" t="s">
        <v>756</v>
      </c>
      <c r="B166" s="175">
        <v>42913</v>
      </c>
      <c r="C166" s="51" t="s">
        <v>757</v>
      </c>
      <c r="D166" s="36" t="s">
        <v>17</v>
      </c>
      <c r="E166" s="36" t="s">
        <v>660</v>
      </c>
      <c r="F166" s="36" t="s">
        <v>1543</v>
      </c>
      <c r="G166" s="36" t="s">
        <v>636</v>
      </c>
      <c r="H166" s="52" t="s">
        <v>637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817</v>
      </c>
      <c r="N166" s="36" t="s">
        <v>758</v>
      </c>
    </row>
    <row r="167" spans="1:14" ht="23.25" customHeight="1" x14ac:dyDescent="0.2">
      <c r="A167" s="112" t="s">
        <v>759</v>
      </c>
      <c r="B167" s="175">
        <v>42914</v>
      </c>
      <c r="C167" s="51" t="s">
        <v>760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761</v>
      </c>
      <c r="H167" s="52" t="s">
        <v>200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819</v>
      </c>
      <c r="N167" s="36" t="s">
        <v>762</v>
      </c>
    </row>
    <row r="168" spans="1:14" ht="33.75" x14ac:dyDescent="0.2">
      <c r="A168" s="112" t="s">
        <v>763</v>
      </c>
      <c r="B168" s="175">
        <v>42915</v>
      </c>
      <c r="C168" s="51" t="s">
        <v>764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167</v>
      </c>
      <c r="H168" s="52" t="s">
        <v>59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1528</v>
      </c>
      <c r="N168" s="36" t="s">
        <v>1527</v>
      </c>
    </row>
    <row r="169" spans="1:14" ht="24.75" customHeight="1" x14ac:dyDescent="0.2">
      <c r="A169" s="112" t="s">
        <v>765</v>
      </c>
      <c r="B169" s="175">
        <v>42915</v>
      </c>
      <c r="C169" s="51" t="s">
        <v>766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69</v>
      </c>
      <c r="H169" s="63" t="s">
        <v>70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811</v>
      </c>
      <c r="N169" s="36" t="s">
        <v>767</v>
      </c>
    </row>
    <row r="170" spans="1:14" ht="22.5" x14ac:dyDescent="0.2">
      <c r="A170" s="112" t="s">
        <v>768</v>
      </c>
      <c r="B170" s="175">
        <v>42920</v>
      </c>
      <c r="C170" s="51" t="s">
        <v>771</v>
      </c>
      <c r="D170" s="36" t="s">
        <v>36</v>
      </c>
      <c r="E170" s="36" t="s">
        <v>15</v>
      </c>
      <c r="F170" s="36"/>
      <c r="G170" s="36" t="s">
        <v>769</v>
      </c>
      <c r="H170" s="110" t="s">
        <v>770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813</v>
      </c>
      <c r="N170" s="36" t="s">
        <v>772</v>
      </c>
    </row>
    <row r="171" spans="1:14" ht="22.5" x14ac:dyDescent="0.2">
      <c r="A171" s="112" t="s">
        <v>773</v>
      </c>
      <c r="B171" s="175">
        <v>42921</v>
      </c>
      <c r="C171" s="51" t="s">
        <v>774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775</v>
      </c>
      <c r="H171" s="52" t="s">
        <v>776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812</v>
      </c>
      <c r="N171" s="36" t="s">
        <v>777</v>
      </c>
    </row>
    <row r="172" spans="1:14" x14ac:dyDescent="0.2">
      <c r="A172" s="112" t="s">
        <v>778</v>
      </c>
      <c r="B172" s="175">
        <v>42921</v>
      </c>
      <c r="C172" s="51" t="s">
        <v>779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226</v>
      </c>
      <c r="H172" s="52" t="s">
        <v>121</v>
      </c>
      <c r="I172" s="114">
        <v>5000</v>
      </c>
      <c r="J172" s="48">
        <v>42917</v>
      </c>
      <c r="K172" s="48">
        <v>44196</v>
      </c>
      <c r="L172" s="114">
        <v>4080</v>
      </c>
      <c r="M172" s="35" t="s">
        <v>281</v>
      </c>
      <c r="N172" s="36" t="s">
        <v>780</v>
      </c>
    </row>
    <row r="173" spans="1:14" ht="37.5" customHeight="1" x14ac:dyDescent="0.25">
      <c r="A173" s="112" t="s">
        <v>781</v>
      </c>
      <c r="B173" s="175">
        <v>42922</v>
      </c>
      <c r="C173" s="36" t="s">
        <v>782</v>
      </c>
      <c r="D173" s="36" t="s">
        <v>36</v>
      </c>
      <c r="E173" s="36" t="s">
        <v>503</v>
      </c>
      <c r="F173" s="36"/>
      <c r="G173" s="36" t="s">
        <v>332</v>
      </c>
      <c r="H173" s="52" t="s">
        <v>783</v>
      </c>
      <c r="I173" s="114">
        <v>4800</v>
      </c>
      <c r="J173" s="48">
        <v>42823</v>
      </c>
      <c r="K173" s="48">
        <v>43069</v>
      </c>
      <c r="L173" s="180">
        <f>648.61+1106.5+985.76+392.23+38.67+99.4+99.4+141.19+100.77+102.41+102.14+32.74</f>
        <v>3849.8199999999997</v>
      </c>
      <c r="M173" s="35" t="s">
        <v>1055</v>
      </c>
      <c r="N173" s="36" t="s">
        <v>1040</v>
      </c>
    </row>
    <row r="174" spans="1:14" ht="25.5" customHeight="1" x14ac:dyDescent="0.2">
      <c r="A174" s="112" t="s">
        <v>784</v>
      </c>
      <c r="B174" s="175">
        <v>42923</v>
      </c>
      <c r="C174" s="51" t="s">
        <v>785</v>
      </c>
      <c r="D174" s="36" t="s">
        <v>14</v>
      </c>
      <c r="E174" s="36" t="s">
        <v>15</v>
      </c>
      <c r="F174" s="36" t="s">
        <v>787</v>
      </c>
      <c r="G174" s="36" t="s">
        <v>86</v>
      </c>
      <c r="H174" s="63" t="s">
        <v>87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820</v>
      </c>
      <c r="N174" s="36" t="s">
        <v>786</v>
      </c>
    </row>
    <row r="175" spans="1:14" x14ac:dyDescent="0.2">
      <c r="A175" s="128" t="s">
        <v>797</v>
      </c>
      <c r="B175" s="175">
        <v>42928</v>
      </c>
      <c r="C175" s="129" t="s">
        <v>798</v>
      </c>
      <c r="D175" s="36" t="s">
        <v>14</v>
      </c>
      <c r="E175" s="36" t="s">
        <v>15</v>
      </c>
      <c r="F175" s="36"/>
      <c r="G175" s="36" t="s">
        <v>216</v>
      </c>
      <c r="H175" s="52" t="s">
        <v>217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814</v>
      </c>
      <c r="N175" s="36" t="s">
        <v>795</v>
      </c>
    </row>
    <row r="176" spans="1:14" x14ac:dyDescent="0.2">
      <c r="A176" s="112" t="s">
        <v>788</v>
      </c>
      <c r="B176" s="175">
        <v>42928</v>
      </c>
      <c r="C176" s="51" t="s">
        <v>789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199</v>
      </c>
      <c r="H176" s="52" t="s">
        <v>200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818</v>
      </c>
      <c r="N176" s="36" t="s">
        <v>794</v>
      </c>
    </row>
    <row r="177" spans="1:14" ht="22.5" x14ac:dyDescent="0.2">
      <c r="A177" s="112" t="s">
        <v>790</v>
      </c>
      <c r="B177" s="175">
        <v>42928</v>
      </c>
      <c r="C177" s="51" t="s">
        <v>791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95</v>
      </c>
      <c r="H177" s="63" t="s">
        <v>96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1263</v>
      </c>
      <c r="N177" s="36" t="s">
        <v>851</v>
      </c>
    </row>
    <row r="178" spans="1:14" ht="22.5" x14ac:dyDescent="0.2">
      <c r="A178" s="124" t="s">
        <v>792</v>
      </c>
      <c r="B178" s="175">
        <v>42928</v>
      </c>
      <c r="C178" s="51" t="s">
        <v>799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253</v>
      </c>
      <c r="H178" s="63" t="s">
        <v>254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821</v>
      </c>
      <c r="N178" s="36" t="s">
        <v>793</v>
      </c>
    </row>
    <row r="179" spans="1:14" x14ac:dyDescent="0.2">
      <c r="A179" s="124" t="s">
        <v>827</v>
      </c>
      <c r="B179" s="175">
        <v>42934</v>
      </c>
      <c r="C179" s="51" t="s">
        <v>826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86</v>
      </c>
      <c r="H179" s="63" t="s">
        <v>87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829</v>
      </c>
      <c r="N179" s="36" t="s">
        <v>828</v>
      </c>
    </row>
    <row r="180" spans="1:14" ht="22.5" x14ac:dyDescent="0.2">
      <c r="A180" s="112" t="s">
        <v>803</v>
      </c>
      <c r="B180" s="175">
        <v>42934</v>
      </c>
      <c r="C180" s="51" t="s">
        <v>875</v>
      </c>
      <c r="D180" s="36" t="s">
        <v>14</v>
      </c>
      <c r="E180" s="36" t="s">
        <v>15</v>
      </c>
      <c r="F180" s="36" t="s">
        <v>806</v>
      </c>
      <c r="G180" s="36" t="s">
        <v>805</v>
      </c>
      <c r="H180" s="52" t="s">
        <v>804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1264</v>
      </c>
      <c r="N180" s="36" t="s">
        <v>854</v>
      </c>
    </row>
    <row r="181" spans="1:14" x14ac:dyDescent="0.2">
      <c r="A181" s="111" t="s">
        <v>807</v>
      </c>
      <c r="B181" s="175">
        <v>42935</v>
      </c>
      <c r="C181" s="51" t="s">
        <v>808</v>
      </c>
      <c r="D181" s="36" t="s">
        <v>14</v>
      </c>
      <c r="E181" s="36" t="s">
        <v>15</v>
      </c>
      <c r="F181" s="36"/>
      <c r="G181" s="36" t="s">
        <v>579</v>
      </c>
      <c r="H181" s="63" t="s">
        <v>340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842</v>
      </c>
      <c r="N181" s="36" t="s">
        <v>809</v>
      </c>
    </row>
    <row r="182" spans="1:14" x14ac:dyDescent="0.2">
      <c r="A182" s="112" t="s">
        <v>822</v>
      </c>
      <c r="B182" s="175">
        <v>42935</v>
      </c>
      <c r="C182" s="113" t="s">
        <v>823</v>
      </c>
      <c r="D182" s="36" t="s">
        <v>14</v>
      </c>
      <c r="E182" s="36" t="s">
        <v>15</v>
      </c>
      <c r="F182" s="36"/>
      <c r="G182" s="36" t="s">
        <v>825</v>
      </c>
      <c r="H182" s="63" t="s">
        <v>67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843</v>
      </c>
      <c r="N182" s="36" t="s">
        <v>824</v>
      </c>
    </row>
    <row r="183" spans="1:14" ht="33.75" x14ac:dyDescent="0.25">
      <c r="A183" s="112" t="s">
        <v>830</v>
      </c>
      <c r="B183" s="175">
        <v>42937</v>
      </c>
      <c r="C183" s="149" t="s">
        <v>831</v>
      </c>
      <c r="D183" s="36" t="s">
        <v>36</v>
      </c>
      <c r="E183" s="36" t="str">
        <f t="shared" ref="E183" si="13">$E$105</f>
        <v>Affidamento in economia - affidamento diretto</v>
      </c>
      <c r="F183" s="36" t="s">
        <v>833</v>
      </c>
      <c r="G183" s="36" t="s">
        <v>238</v>
      </c>
      <c r="H183" s="52" t="s">
        <v>239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853</v>
      </c>
      <c r="N183" s="36" t="s">
        <v>832</v>
      </c>
    </row>
    <row r="184" spans="1:14" ht="22.5" x14ac:dyDescent="0.2">
      <c r="A184" s="128" t="s">
        <v>834</v>
      </c>
      <c r="B184" s="175">
        <v>42937</v>
      </c>
      <c r="C184" s="129" t="s">
        <v>835</v>
      </c>
      <c r="D184" s="36" t="s">
        <v>14</v>
      </c>
      <c r="E184" s="36" t="s">
        <v>15</v>
      </c>
      <c r="F184" s="36"/>
      <c r="G184" s="36" t="s">
        <v>836</v>
      </c>
      <c r="H184" s="52" t="s">
        <v>837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844</v>
      </c>
      <c r="N184" s="36" t="s">
        <v>838</v>
      </c>
    </row>
    <row r="185" spans="1:14" x14ac:dyDescent="0.2">
      <c r="A185" s="128" t="s">
        <v>839</v>
      </c>
      <c r="B185" s="175">
        <v>42937</v>
      </c>
      <c r="C185" s="129" t="s">
        <v>840</v>
      </c>
      <c r="D185" s="36" t="s">
        <v>14</v>
      </c>
      <c r="E185" s="36" t="s">
        <v>15</v>
      </c>
      <c r="F185" s="36"/>
      <c r="G185" s="36" t="s">
        <v>167</v>
      </c>
      <c r="H185" s="63" t="s">
        <v>59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852</v>
      </c>
      <c r="N185" s="36" t="s">
        <v>841</v>
      </c>
    </row>
    <row r="186" spans="1:14" ht="22.5" x14ac:dyDescent="0.2">
      <c r="A186" s="112" t="s">
        <v>848</v>
      </c>
      <c r="B186" s="175">
        <v>42937</v>
      </c>
      <c r="C186" s="51" t="s">
        <v>849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618</v>
      </c>
      <c r="H186" s="110" t="s">
        <v>47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1254</v>
      </c>
      <c r="N186" s="36" t="s">
        <v>850</v>
      </c>
    </row>
    <row r="187" spans="1:14" ht="22.5" x14ac:dyDescent="0.2">
      <c r="A187" s="112" t="s">
        <v>855</v>
      </c>
      <c r="B187" s="175">
        <v>42944</v>
      </c>
      <c r="C187" s="36" t="s">
        <v>856</v>
      </c>
      <c r="D187" s="36" t="s">
        <v>14</v>
      </c>
      <c r="E187" s="36" t="s">
        <v>15</v>
      </c>
      <c r="F187" s="36"/>
      <c r="G187" s="36" t="s">
        <v>857</v>
      </c>
      <c r="H187" s="63" t="s">
        <v>858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860</v>
      </c>
      <c r="N187" s="36" t="s">
        <v>859</v>
      </c>
    </row>
    <row r="188" spans="1:14" ht="60.75" customHeight="1" x14ac:dyDescent="0.2">
      <c r="A188" s="112" t="s">
        <v>861</v>
      </c>
      <c r="B188" s="175">
        <v>42947</v>
      </c>
      <c r="C188" s="129" t="s">
        <v>862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261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1563</v>
      </c>
      <c r="N188" s="36" t="s">
        <v>1562</v>
      </c>
    </row>
    <row r="189" spans="1:14" ht="22.5" x14ac:dyDescent="0.2">
      <c r="A189" s="111" t="s">
        <v>863</v>
      </c>
      <c r="B189" s="175">
        <v>42947</v>
      </c>
      <c r="C189" s="51" t="s">
        <v>864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865</v>
      </c>
      <c r="H189" s="52" t="s">
        <v>866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871</v>
      </c>
      <c r="N189" s="36" t="s">
        <v>870</v>
      </c>
    </row>
    <row r="190" spans="1:14" ht="22.5" x14ac:dyDescent="0.2">
      <c r="A190" s="112" t="s">
        <v>867</v>
      </c>
      <c r="B190" s="175">
        <v>42948</v>
      </c>
      <c r="C190" s="51" t="s">
        <v>868</v>
      </c>
      <c r="D190" s="36" t="s">
        <v>14</v>
      </c>
      <c r="E190" s="36" t="s">
        <v>15</v>
      </c>
      <c r="F190" s="36"/>
      <c r="G190" s="36" t="s">
        <v>579</v>
      </c>
      <c r="H190" s="63" t="s">
        <v>340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965</v>
      </c>
      <c r="N190" s="36" t="s">
        <v>869</v>
      </c>
    </row>
    <row r="191" spans="1:14" x14ac:dyDescent="0.2">
      <c r="A191" s="112" t="s">
        <v>872</v>
      </c>
      <c r="B191" s="175">
        <v>42949</v>
      </c>
      <c r="C191" s="51" t="s">
        <v>873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150</v>
      </c>
      <c r="H191" s="52" t="s">
        <v>151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966</v>
      </c>
      <c r="N191" s="36" t="s">
        <v>874</v>
      </c>
    </row>
    <row r="192" spans="1:14" x14ac:dyDescent="0.2">
      <c r="A192" s="112" t="s">
        <v>876</v>
      </c>
      <c r="B192" s="175">
        <v>42951</v>
      </c>
      <c r="C192" s="160" t="s">
        <v>877</v>
      </c>
      <c r="D192" s="36" t="s">
        <v>14</v>
      </c>
      <c r="E192" s="36" t="s">
        <v>15</v>
      </c>
      <c r="F192" s="36"/>
      <c r="G192" s="31" t="s">
        <v>878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967</v>
      </c>
      <c r="N192" s="36" t="s">
        <v>881</v>
      </c>
    </row>
    <row r="193" spans="1:14" x14ac:dyDescent="0.2">
      <c r="A193" s="112" t="s">
        <v>879</v>
      </c>
      <c r="B193" s="175">
        <v>42968</v>
      </c>
      <c r="C193" s="51" t="s">
        <v>880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176</v>
      </c>
      <c r="H193" s="52" t="s">
        <v>177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968</v>
      </c>
      <c r="N193" s="36" t="s">
        <v>882</v>
      </c>
    </row>
    <row r="194" spans="1:14" ht="22.5" x14ac:dyDescent="0.2">
      <c r="A194" s="112" t="s">
        <v>883</v>
      </c>
      <c r="B194" s="175">
        <v>42968</v>
      </c>
      <c r="C194" s="51" t="s">
        <v>884</v>
      </c>
      <c r="D194" s="36" t="s">
        <v>14</v>
      </c>
      <c r="E194" s="36" t="s">
        <v>660</v>
      </c>
      <c r="F194" s="36" t="s">
        <v>885</v>
      </c>
      <c r="G194" s="36" t="s">
        <v>886</v>
      </c>
      <c r="H194" s="52" t="s">
        <v>887</v>
      </c>
      <c r="I194" s="114">
        <v>17046</v>
      </c>
      <c r="J194" s="48">
        <v>42969</v>
      </c>
      <c r="K194" s="48">
        <v>44430</v>
      </c>
      <c r="L194" s="180">
        <f>2198+7592+1200+625+375+375+375+375+375+375+375+375</f>
        <v>14615</v>
      </c>
      <c r="M194" s="35" t="s">
        <v>969</v>
      </c>
      <c r="N194" s="36" t="s">
        <v>888</v>
      </c>
    </row>
    <row r="195" spans="1:14" x14ac:dyDescent="0.2">
      <c r="A195" s="112" t="s">
        <v>889</v>
      </c>
      <c r="B195" s="175">
        <v>42968</v>
      </c>
      <c r="C195" s="113" t="s">
        <v>890</v>
      </c>
      <c r="D195" s="36" t="s">
        <v>14</v>
      </c>
      <c r="E195" s="36" t="s">
        <v>15</v>
      </c>
      <c r="F195" s="36"/>
      <c r="G195" s="36" t="s">
        <v>891</v>
      </c>
      <c r="H195" s="63" t="s">
        <v>892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970</v>
      </c>
      <c r="N195" s="36" t="s">
        <v>981</v>
      </c>
    </row>
    <row r="196" spans="1:14" ht="22.5" x14ac:dyDescent="0.2">
      <c r="A196" s="128" t="s">
        <v>893</v>
      </c>
      <c r="B196" s="175">
        <v>42975</v>
      </c>
      <c r="C196" s="129" t="s">
        <v>894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13" t="s">
        <v>895</v>
      </c>
      <c r="H196" s="52" t="s">
        <v>896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971</v>
      </c>
      <c r="N196" s="36" t="s">
        <v>897</v>
      </c>
    </row>
    <row r="197" spans="1:14" ht="22.5" x14ac:dyDescent="0.2">
      <c r="A197" s="112" t="s">
        <v>898</v>
      </c>
      <c r="B197" s="175">
        <v>42975</v>
      </c>
      <c r="C197" s="51" t="s">
        <v>899</v>
      </c>
      <c r="D197" s="36" t="s">
        <v>14</v>
      </c>
      <c r="E197" s="36" t="s">
        <v>15</v>
      </c>
      <c r="F197" s="36"/>
      <c r="G197" s="36" t="s">
        <v>836</v>
      </c>
      <c r="H197" s="52" t="s">
        <v>837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972</v>
      </c>
      <c r="N197" s="36" t="s">
        <v>900</v>
      </c>
    </row>
    <row r="198" spans="1:14" ht="22.5" x14ac:dyDescent="0.25">
      <c r="A198" s="111" t="s">
        <v>901</v>
      </c>
      <c r="B198" s="175">
        <v>42975</v>
      </c>
      <c r="C198" s="113" t="s">
        <v>902</v>
      </c>
      <c r="D198" s="36" t="s">
        <v>14</v>
      </c>
      <c r="E198" s="36" t="s">
        <v>15</v>
      </c>
      <c r="F198" s="36" t="s">
        <v>961</v>
      </c>
      <c r="G198" s="36" t="s">
        <v>216</v>
      </c>
      <c r="H198" s="52" t="s">
        <v>217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973</v>
      </c>
      <c r="N198" s="36" t="s">
        <v>907</v>
      </c>
    </row>
    <row r="199" spans="1:14" ht="22.5" x14ac:dyDescent="0.2">
      <c r="A199" s="112" t="s">
        <v>903</v>
      </c>
      <c r="B199" s="175">
        <v>42976</v>
      </c>
      <c r="C199" s="51" t="s">
        <v>904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905</v>
      </c>
      <c r="H199" s="52" t="s">
        <v>906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974</v>
      </c>
      <c r="N199" s="36" t="s">
        <v>927</v>
      </c>
    </row>
    <row r="200" spans="1:14" x14ac:dyDescent="0.2">
      <c r="A200" s="112" t="s">
        <v>908</v>
      </c>
      <c r="B200" s="175">
        <v>42976</v>
      </c>
      <c r="C200" s="51" t="s">
        <v>909</v>
      </c>
      <c r="D200" s="36" t="s">
        <v>14</v>
      </c>
      <c r="E200" s="36" t="s">
        <v>15</v>
      </c>
      <c r="F200" s="36"/>
      <c r="G200" s="36" t="s">
        <v>910</v>
      </c>
      <c r="H200" s="52" t="s">
        <v>911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975</v>
      </c>
      <c r="N200" s="36" t="s">
        <v>912</v>
      </c>
    </row>
    <row r="201" spans="1:14" ht="22.5" x14ac:dyDescent="0.2">
      <c r="A201" s="112" t="s">
        <v>913</v>
      </c>
      <c r="B201" s="175">
        <v>42976</v>
      </c>
      <c r="C201" s="51" t="s">
        <v>914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199</v>
      </c>
      <c r="H201" s="52" t="s">
        <v>200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976</v>
      </c>
      <c r="N201" s="36" t="s">
        <v>915</v>
      </c>
    </row>
    <row r="202" spans="1:14" ht="22.5" x14ac:dyDescent="0.2">
      <c r="A202" s="112" t="s">
        <v>916</v>
      </c>
      <c r="B202" s="175">
        <v>42976</v>
      </c>
      <c r="C202" s="51" t="s">
        <v>917</v>
      </c>
      <c r="D202" s="36" t="s">
        <v>14</v>
      </c>
      <c r="E202" s="36" t="s">
        <v>15</v>
      </c>
      <c r="F202" s="36"/>
      <c r="G202" s="36" t="s">
        <v>81</v>
      </c>
      <c r="H202" s="63" t="s">
        <v>82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977</v>
      </c>
      <c r="N202" s="36" t="s">
        <v>918</v>
      </c>
    </row>
    <row r="203" spans="1:14" ht="22.5" x14ac:dyDescent="0.2">
      <c r="A203" s="112" t="s">
        <v>919</v>
      </c>
      <c r="B203" s="175">
        <v>42977</v>
      </c>
      <c r="C203" s="113" t="s">
        <v>920</v>
      </c>
      <c r="D203" s="36" t="s">
        <v>14</v>
      </c>
      <c r="E203" s="36" t="s">
        <v>15</v>
      </c>
      <c r="F203" s="36"/>
      <c r="G203" s="36" t="s">
        <v>922</v>
      </c>
      <c r="H203" s="110" t="s">
        <v>921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978</v>
      </c>
      <c r="N203" s="36" t="s">
        <v>923</v>
      </c>
    </row>
    <row r="204" spans="1:14" x14ac:dyDescent="0.25">
      <c r="A204" s="112" t="s">
        <v>924</v>
      </c>
      <c r="B204" s="175">
        <v>42977</v>
      </c>
      <c r="C204" s="36" t="s">
        <v>925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150</v>
      </c>
      <c r="H204" s="52" t="s">
        <v>151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979</v>
      </c>
      <c r="N204" s="36" t="s">
        <v>926</v>
      </c>
    </row>
    <row r="205" spans="1:14" x14ac:dyDescent="0.2">
      <c r="A205" s="112" t="s">
        <v>929</v>
      </c>
      <c r="B205" s="175">
        <v>42978</v>
      </c>
      <c r="C205" s="113" t="s">
        <v>615</v>
      </c>
      <c r="D205" s="36" t="s">
        <v>14</v>
      </c>
      <c r="E205" s="36" t="s">
        <v>15</v>
      </c>
      <c r="F205" s="36"/>
      <c r="G205" s="36" t="s">
        <v>579</v>
      </c>
      <c r="H205" s="63" t="s">
        <v>340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980</v>
      </c>
      <c r="N205" s="36" t="s">
        <v>930</v>
      </c>
    </row>
    <row r="206" spans="1:14" ht="26.25" customHeight="1" x14ac:dyDescent="0.2">
      <c r="A206" s="111" t="s">
        <v>931</v>
      </c>
      <c r="B206" s="175">
        <v>42979</v>
      </c>
      <c r="C206" s="113" t="s">
        <v>932</v>
      </c>
      <c r="D206" s="36" t="s">
        <v>14</v>
      </c>
      <c r="E206" s="36" t="s">
        <v>15</v>
      </c>
      <c r="F206" s="36" t="s">
        <v>935</v>
      </c>
      <c r="G206" s="36" t="s">
        <v>933</v>
      </c>
      <c r="H206" s="63" t="s">
        <v>934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982</v>
      </c>
      <c r="N206" s="36" t="s">
        <v>941</v>
      </c>
    </row>
    <row r="207" spans="1:14" ht="22.5" x14ac:dyDescent="0.25">
      <c r="A207" s="112" t="s">
        <v>936</v>
      </c>
      <c r="B207" s="175">
        <v>42979</v>
      </c>
      <c r="C207" s="113" t="s">
        <v>937</v>
      </c>
      <c r="D207" s="36" t="s">
        <v>14</v>
      </c>
      <c r="E207" s="36" t="s">
        <v>15</v>
      </c>
      <c r="F207" s="36" t="s">
        <v>938</v>
      </c>
      <c r="G207" s="36" t="s">
        <v>939</v>
      </c>
      <c r="H207" s="52" t="s">
        <v>940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1054</v>
      </c>
      <c r="N207" s="36" t="s">
        <v>1024</v>
      </c>
    </row>
    <row r="208" spans="1:14" ht="25.5" customHeight="1" x14ac:dyDescent="0.2">
      <c r="A208" s="112" t="s">
        <v>942</v>
      </c>
      <c r="B208" s="175">
        <v>42979</v>
      </c>
      <c r="C208" s="51" t="s">
        <v>943</v>
      </c>
      <c r="D208" s="36" t="s">
        <v>17</v>
      </c>
      <c r="E208" s="36" t="s">
        <v>15</v>
      </c>
      <c r="F208" s="36"/>
      <c r="G208" s="36" t="s">
        <v>944</v>
      </c>
      <c r="H208" s="52" t="s">
        <v>945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1266</v>
      </c>
      <c r="N208" s="36" t="s">
        <v>1156</v>
      </c>
    </row>
    <row r="209" spans="1:14" ht="22.5" x14ac:dyDescent="0.2">
      <c r="A209" s="112" t="s">
        <v>946</v>
      </c>
      <c r="B209" s="175">
        <v>42982</v>
      </c>
      <c r="C209" s="51" t="s">
        <v>947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262</v>
      </c>
      <c r="H209" s="52" t="s">
        <v>388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986</v>
      </c>
      <c r="N209" s="36" t="s">
        <v>960</v>
      </c>
    </row>
    <row r="210" spans="1:14" ht="22.5" x14ac:dyDescent="0.2">
      <c r="A210" s="128" t="s">
        <v>948</v>
      </c>
      <c r="B210" s="175">
        <v>42982</v>
      </c>
      <c r="C210" s="129" t="s">
        <v>774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775</v>
      </c>
      <c r="H210" s="52" t="s">
        <v>776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984</v>
      </c>
      <c r="N210" s="36" t="s">
        <v>959</v>
      </c>
    </row>
    <row r="211" spans="1:14" ht="22.5" x14ac:dyDescent="0.2">
      <c r="A211" s="128" t="s">
        <v>949</v>
      </c>
      <c r="B211" s="175">
        <v>42982</v>
      </c>
      <c r="C211" s="129" t="s">
        <v>950</v>
      </c>
      <c r="D211" s="36" t="s">
        <v>17</v>
      </c>
      <c r="E211" s="36" t="s">
        <v>15</v>
      </c>
      <c r="F211" s="36"/>
      <c r="G211" s="36" t="s">
        <v>666</v>
      </c>
      <c r="H211" s="52" t="s">
        <v>665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983</v>
      </c>
      <c r="N211" s="36" t="s">
        <v>958</v>
      </c>
    </row>
    <row r="212" spans="1:14" x14ac:dyDescent="0.2">
      <c r="A212" s="128" t="s">
        <v>952</v>
      </c>
      <c r="B212" s="175">
        <v>42989</v>
      </c>
      <c r="C212" s="129" t="s">
        <v>953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150</v>
      </c>
      <c r="H212" s="52" t="s">
        <v>151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1047</v>
      </c>
      <c r="N212" s="36" t="s">
        <v>954</v>
      </c>
    </row>
    <row r="213" spans="1:14" x14ac:dyDescent="0.2">
      <c r="A213" s="128" t="s">
        <v>955</v>
      </c>
      <c r="B213" s="175">
        <v>42989</v>
      </c>
      <c r="C213" s="129" t="s">
        <v>956</v>
      </c>
      <c r="D213" s="36" t="s">
        <v>14</v>
      </c>
      <c r="E213" s="36" t="s">
        <v>15</v>
      </c>
      <c r="F213" s="36"/>
      <c r="G213" s="36" t="s">
        <v>81</v>
      </c>
      <c r="H213" s="63" t="s">
        <v>82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1045</v>
      </c>
      <c r="N213" s="36" t="s">
        <v>957</v>
      </c>
    </row>
    <row r="214" spans="1:14" x14ac:dyDescent="0.2">
      <c r="A214" s="128" t="s">
        <v>962</v>
      </c>
      <c r="B214" s="175">
        <v>42989</v>
      </c>
      <c r="C214" s="129" t="s">
        <v>963</v>
      </c>
      <c r="D214" s="36" t="s">
        <v>14</v>
      </c>
      <c r="E214" s="36" t="s">
        <v>15</v>
      </c>
      <c r="F214" s="36"/>
      <c r="G214" s="36" t="s">
        <v>579</v>
      </c>
      <c r="H214" s="63" t="s">
        <v>340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1046</v>
      </c>
      <c r="N214" s="36" t="s">
        <v>964</v>
      </c>
    </row>
    <row r="215" spans="1:14" x14ac:dyDescent="0.2">
      <c r="A215" s="128" t="s">
        <v>987</v>
      </c>
      <c r="B215" s="175">
        <v>42990</v>
      </c>
      <c r="C215" s="36" t="s">
        <v>988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990</v>
      </c>
      <c r="H215" s="162" t="s">
        <v>989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/>
      <c r="N215" s="36"/>
    </row>
    <row r="216" spans="1:14" ht="22.5" x14ac:dyDescent="0.2">
      <c r="A216" s="128" t="s">
        <v>991</v>
      </c>
      <c r="B216" s="175">
        <v>42990</v>
      </c>
      <c r="C216" s="129" t="s">
        <v>992</v>
      </c>
      <c r="D216" s="36" t="s">
        <v>14</v>
      </c>
      <c r="E216" s="36" t="s">
        <v>15</v>
      </c>
      <c r="F216" s="36" t="s">
        <v>994</v>
      </c>
      <c r="G216" s="36" t="s">
        <v>993</v>
      </c>
      <c r="H216" s="110" t="s">
        <v>995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1048</v>
      </c>
      <c r="N216" s="36" t="s">
        <v>1001</v>
      </c>
    </row>
    <row r="217" spans="1:14" ht="22.5" x14ac:dyDescent="0.2">
      <c r="A217" s="112" t="s">
        <v>996</v>
      </c>
      <c r="B217" s="175">
        <v>42991</v>
      </c>
      <c r="C217" s="51" t="s">
        <v>997</v>
      </c>
      <c r="D217" s="36" t="s">
        <v>17</v>
      </c>
      <c r="E217" s="36" t="s">
        <v>15</v>
      </c>
      <c r="F217" s="36"/>
      <c r="G217" s="36" t="s">
        <v>95</v>
      </c>
      <c r="H217" s="63" t="s">
        <v>96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1265</v>
      </c>
      <c r="N217" s="36" t="s">
        <v>1151</v>
      </c>
    </row>
    <row r="218" spans="1:14" x14ac:dyDescent="0.25">
      <c r="A218" s="112" t="s">
        <v>998</v>
      </c>
      <c r="B218" s="175">
        <v>42992</v>
      </c>
      <c r="C218" s="149" t="s">
        <v>999</v>
      </c>
      <c r="D218" s="36" t="s">
        <v>17</v>
      </c>
      <c r="E218" s="36" t="s">
        <v>15</v>
      </c>
      <c r="F218" s="36"/>
      <c r="G218" s="36" t="s">
        <v>944</v>
      </c>
      <c r="H218" s="52" t="s">
        <v>945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1049</v>
      </c>
      <c r="N218" s="36" t="s">
        <v>1000</v>
      </c>
    </row>
    <row r="219" spans="1:14" x14ac:dyDescent="0.25">
      <c r="A219" s="112" t="s">
        <v>1002</v>
      </c>
      <c r="B219" s="175">
        <v>42992</v>
      </c>
      <c r="C219" s="149" t="s">
        <v>1003</v>
      </c>
      <c r="D219" s="36" t="s">
        <v>14</v>
      </c>
      <c r="E219" s="36" t="s">
        <v>15</v>
      </c>
      <c r="F219" s="36"/>
      <c r="G219" s="36" t="s">
        <v>775</v>
      </c>
      <c r="H219" s="52" t="s">
        <v>776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1057</v>
      </c>
      <c r="N219" s="36" t="s">
        <v>1041</v>
      </c>
    </row>
    <row r="220" spans="1:14" x14ac:dyDescent="0.2">
      <c r="A220" s="128" t="s">
        <v>1004</v>
      </c>
      <c r="B220" s="175">
        <v>42993</v>
      </c>
      <c r="C220" s="129" t="s">
        <v>1005</v>
      </c>
      <c r="D220" s="36" t="s">
        <v>14</v>
      </c>
      <c r="E220" s="36" t="s">
        <v>15</v>
      </c>
      <c r="F220" s="36"/>
      <c r="G220" s="36" t="s">
        <v>1006</v>
      </c>
      <c r="H220" s="52" t="s">
        <v>1007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1051</v>
      </c>
      <c r="N220" s="36" t="s">
        <v>1011</v>
      </c>
    </row>
    <row r="221" spans="1:14" x14ac:dyDescent="0.2">
      <c r="A221" s="112" t="s">
        <v>1009</v>
      </c>
      <c r="B221" s="175">
        <v>42993</v>
      </c>
      <c r="C221" s="149" t="s">
        <v>1010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1567</v>
      </c>
      <c r="H221" s="63" t="s">
        <v>67</v>
      </c>
      <c r="I221" s="114">
        <v>22000</v>
      </c>
      <c r="J221" s="48">
        <v>42962</v>
      </c>
      <c r="K221" s="48">
        <v>43327</v>
      </c>
      <c r="L221" s="180">
        <f>6270+10037.5+7.5+387.6+168.6+10.45+5366.1+120</f>
        <v>22367.75</v>
      </c>
      <c r="M221" s="35" t="s">
        <v>1050</v>
      </c>
      <c r="N221" s="36" t="s">
        <v>1008</v>
      </c>
    </row>
    <row r="222" spans="1:14" ht="22.5" x14ac:dyDescent="0.25">
      <c r="A222" s="112" t="s">
        <v>1012</v>
      </c>
      <c r="B222" s="175">
        <v>42993</v>
      </c>
      <c r="C222" s="113" t="s">
        <v>1013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1014</v>
      </c>
      <c r="H222" s="52" t="s">
        <v>1015</v>
      </c>
      <c r="I222" s="114">
        <v>6000</v>
      </c>
      <c r="J222" s="48">
        <v>42996</v>
      </c>
      <c r="K222" s="48">
        <v>43100</v>
      </c>
      <c r="L222" s="114"/>
      <c r="M222" s="35" t="s">
        <v>1052</v>
      </c>
      <c r="N222" s="36" t="s">
        <v>1016</v>
      </c>
    </row>
    <row r="223" spans="1:14" ht="22.5" x14ac:dyDescent="0.2">
      <c r="A223" s="112" t="s">
        <v>1017</v>
      </c>
      <c r="B223" s="175">
        <v>42996</v>
      </c>
      <c r="C223" s="146" t="s">
        <v>1025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50</v>
      </c>
      <c r="H223" s="110" t="s">
        <v>200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1056</v>
      </c>
      <c r="N223" s="36" t="s">
        <v>1034</v>
      </c>
    </row>
    <row r="224" spans="1:14" x14ac:dyDescent="0.25">
      <c r="A224" s="112" t="s">
        <v>1018</v>
      </c>
      <c r="B224" s="175">
        <v>42996</v>
      </c>
      <c r="C224" s="149" t="s">
        <v>1019</v>
      </c>
      <c r="D224" s="36" t="s">
        <v>14</v>
      </c>
      <c r="E224" s="36" t="s">
        <v>15</v>
      </c>
      <c r="F224" s="36"/>
      <c r="G224" s="36" t="s">
        <v>805</v>
      </c>
      <c r="H224" s="52" t="s">
        <v>804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1053</v>
      </c>
      <c r="N224" s="36" t="s">
        <v>1022</v>
      </c>
    </row>
    <row r="225" spans="1:14" ht="25.5" customHeight="1" x14ac:dyDescent="0.2">
      <c r="A225" s="111" t="s">
        <v>1020</v>
      </c>
      <c r="B225" s="175">
        <v>42997</v>
      </c>
      <c r="C225" s="51" t="s">
        <v>1021</v>
      </c>
      <c r="D225" s="36" t="s">
        <v>14</v>
      </c>
      <c r="E225" s="36" t="s">
        <v>15</v>
      </c>
      <c r="F225" s="36"/>
      <c r="G225" s="36" t="s">
        <v>836</v>
      </c>
      <c r="H225" s="52" t="s">
        <v>837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1058</v>
      </c>
      <c r="N225" s="36" t="s">
        <v>1023</v>
      </c>
    </row>
    <row r="226" spans="1:14" x14ac:dyDescent="0.25">
      <c r="A226" s="112" t="s">
        <v>1026</v>
      </c>
      <c r="B226" s="175">
        <v>42998</v>
      </c>
      <c r="C226" s="149" t="s">
        <v>1027</v>
      </c>
      <c r="D226" s="36" t="s">
        <v>14</v>
      </c>
      <c r="E226" s="36" t="s">
        <v>15</v>
      </c>
      <c r="F226" s="36"/>
      <c r="G226" s="36" t="s">
        <v>1028</v>
      </c>
      <c r="H226" s="52" t="s">
        <v>1029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1070</v>
      </c>
      <c r="N226" s="36" t="s">
        <v>1038</v>
      </c>
    </row>
    <row r="227" spans="1:14" ht="22.5" x14ac:dyDescent="0.2">
      <c r="A227" s="112" t="s">
        <v>1030</v>
      </c>
      <c r="B227" s="175">
        <v>42998</v>
      </c>
      <c r="C227" s="51" t="s">
        <v>1031</v>
      </c>
      <c r="D227" s="36" t="s">
        <v>14</v>
      </c>
      <c r="E227" s="36" t="s">
        <v>15</v>
      </c>
      <c r="F227" s="36"/>
      <c r="G227" s="34" t="s">
        <v>1032</v>
      </c>
      <c r="H227" s="52" t="s">
        <v>1033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1071</v>
      </c>
      <c r="N227" s="36" t="s">
        <v>1037</v>
      </c>
    </row>
    <row r="228" spans="1:14" ht="22.5" x14ac:dyDescent="0.2">
      <c r="A228" s="112" t="s">
        <v>1035</v>
      </c>
      <c r="B228" s="175">
        <v>42999</v>
      </c>
      <c r="C228" s="51" t="s">
        <v>1036</v>
      </c>
      <c r="D228" s="36" t="s">
        <v>14</v>
      </c>
      <c r="E228" s="36" t="s">
        <v>15</v>
      </c>
      <c r="F228" s="36"/>
      <c r="G228" s="34" t="s">
        <v>1032</v>
      </c>
      <c r="H228" s="52" t="s">
        <v>1033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1072</v>
      </c>
      <c r="N228" s="36" t="s">
        <v>1039</v>
      </c>
    </row>
    <row r="229" spans="1:14" ht="22.5" x14ac:dyDescent="0.2">
      <c r="A229" s="128" t="s">
        <v>1042</v>
      </c>
      <c r="B229" s="175">
        <v>42999</v>
      </c>
      <c r="C229" s="129" t="s">
        <v>1043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78</v>
      </c>
      <c r="H229" s="63" t="s">
        <v>79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1103</v>
      </c>
      <c r="N229" s="36" t="s">
        <v>1044</v>
      </c>
    </row>
    <row r="230" spans="1:14" ht="22.5" x14ac:dyDescent="0.25">
      <c r="A230" s="112" t="s">
        <v>1059</v>
      </c>
      <c r="B230" s="175">
        <v>43003</v>
      </c>
      <c r="C230" s="149" t="s">
        <v>1060</v>
      </c>
      <c r="D230" s="36" t="s">
        <v>36</v>
      </c>
      <c r="E230" s="36" t="str">
        <f t="shared" si="23"/>
        <v>Affidamento in economia - affidamento diretto</v>
      </c>
      <c r="F230" s="36" t="s">
        <v>1061</v>
      </c>
      <c r="G230" s="36" t="s">
        <v>636</v>
      </c>
      <c r="H230" s="52" t="s">
        <v>637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1436</v>
      </c>
      <c r="N230" s="36" t="s">
        <v>1419</v>
      </c>
    </row>
    <row r="231" spans="1:14" x14ac:dyDescent="0.2">
      <c r="A231" s="112" t="s">
        <v>1062</v>
      </c>
      <c r="B231" s="175">
        <v>43003</v>
      </c>
      <c r="C231" s="51" t="s">
        <v>1063</v>
      </c>
      <c r="D231" s="36" t="s">
        <v>17</v>
      </c>
      <c r="E231" s="36" t="s">
        <v>15</v>
      </c>
      <c r="F231" s="36"/>
      <c r="G231" s="36" t="s">
        <v>1064</v>
      </c>
      <c r="H231" s="52" t="s">
        <v>1065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1104</v>
      </c>
      <c r="N231" s="36" t="s">
        <v>1066</v>
      </c>
    </row>
    <row r="232" spans="1:14" ht="22.5" x14ac:dyDescent="0.2">
      <c r="A232" s="128" t="s">
        <v>1067</v>
      </c>
      <c r="B232" s="175">
        <v>43003</v>
      </c>
      <c r="C232" s="129" t="s">
        <v>1068</v>
      </c>
      <c r="D232" s="36" t="s">
        <v>17</v>
      </c>
      <c r="E232" s="36" t="s">
        <v>15</v>
      </c>
      <c r="F232" s="36"/>
      <c r="G232" s="36" t="s">
        <v>666</v>
      </c>
      <c r="H232" s="52" t="s">
        <v>665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1105</v>
      </c>
      <c r="N232" s="36" t="s">
        <v>1069</v>
      </c>
    </row>
    <row r="233" spans="1:14" x14ac:dyDescent="0.2">
      <c r="A233" s="62" t="s">
        <v>1073</v>
      </c>
      <c r="B233" s="175">
        <v>43004</v>
      </c>
      <c r="C233" s="149" t="s">
        <v>1074</v>
      </c>
      <c r="D233" s="36" t="s">
        <v>14</v>
      </c>
      <c r="E233" s="36" t="s">
        <v>15</v>
      </c>
      <c r="F233" s="36"/>
      <c r="G233" s="36" t="s">
        <v>1075</v>
      </c>
      <c r="H233" s="52" t="s">
        <v>1076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1106</v>
      </c>
      <c r="N233" s="36" t="s">
        <v>1077</v>
      </c>
    </row>
    <row r="234" spans="1:14" x14ac:dyDescent="0.2">
      <c r="A234" s="62" t="s">
        <v>1078</v>
      </c>
      <c r="B234" s="175">
        <v>43005</v>
      </c>
      <c r="C234" s="51" t="s">
        <v>1079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1080</v>
      </c>
      <c r="H234" s="52" t="s">
        <v>1081</v>
      </c>
      <c r="I234" s="114">
        <v>39242</v>
      </c>
      <c r="J234" s="48">
        <v>42979</v>
      </c>
      <c r="K234" s="48">
        <v>43830</v>
      </c>
      <c r="L234" s="114">
        <f>5950+2550+5950+5950+5950+2550+3966.67+1274.98</f>
        <v>34141.65</v>
      </c>
      <c r="M234" s="35" t="s">
        <v>1120</v>
      </c>
      <c r="N234" s="36" t="s">
        <v>1086</v>
      </c>
    </row>
    <row r="235" spans="1:14" x14ac:dyDescent="0.2">
      <c r="A235" s="62" t="s">
        <v>1091</v>
      </c>
      <c r="B235" s="175">
        <v>43005</v>
      </c>
      <c r="C235" s="163" t="s">
        <v>659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1092</v>
      </c>
      <c r="H235" s="52" t="s">
        <v>1093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1245</v>
      </c>
      <c r="N235" s="36" t="s">
        <v>1159</v>
      </c>
    </row>
    <row r="236" spans="1:14" x14ac:dyDescent="0.2">
      <c r="A236" s="164" t="s">
        <v>1095</v>
      </c>
      <c r="B236" s="175">
        <v>43005</v>
      </c>
      <c r="C236" s="51" t="s">
        <v>1094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588</v>
      </c>
      <c r="H236" s="52" t="s">
        <v>589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1546</v>
      </c>
      <c r="N236" s="36" t="s">
        <v>1096</v>
      </c>
    </row>
    <row r="237" spans="1:14" x14ac:dyDescent="0.2">
      <c r="A237" s="62" t="s">
        <v>1083</v>
      </c>
      <c r="B237" s="175">
        <v>43006</v>
      </c>
      <c r="C237" s="149" t="s">
        <v>1084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150</v>
      </c>
      <c r="H237" s="52" t="s">
        <v>151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1114</v>
      </c>
      <c r="N237" s="36" t="s">
        <v>1085</v>
      </c>
    </row>
    <row r="238" spans="1:14" x14ac:dyDescent="0.2">
      <c r="A238" s="62" t="s">
        <v>1087</v>
      </c>
      <c r="B238" s="175">
        <v>43006</v>
      </c>
      <c r="C238" s="149" t="s">
        <v>1088</v>
      </c>
      <c r="D238" s="36" t="s">
        <v>14</v>
      </c>
      <c r="E238" s="36" t="s">
        <v>15</v>
      </c>
      <c r="F238" s="36"/>
      <c r="G238" s="36" t="s">
        <v>1089</v>
      </c>
      <c r="H238" s="52" t="s">
        <v>1090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1115</v>
      </c>
      <c r="N238" s="36" t="s">
        <v>1097</v>
      </c>
    </row>
    <row r="239" spans="1:14" ht="22.5" x14ac:dyDescent="0.2">
      <c r="A239" s="62" t="s">
        <v>1098</v>
      </c>
      <c r="B239" s="175">
        <v>43006</v>
      </c>
      <c r="C239" s="51" t="s">
        <v>1099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775</v>
      </c>
      <c r="H239" s="52" t="s">
        <v>776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1558</v>
      </c>
      <c r="N239" s="36" t="s">
        <v>1557</v>
      </c>
    </row>
    <row r="240" spans="1:14" ht="22.5" x14ac:dyDescent="0.2">
      <c r="A240" s="31" t="s">
        <v>1100</v>
      </c>
      <c r="B240" s="175">
        <v>43007</v>
      </c>
      <c r="C240" s="129" t="s">
        <v>1101</v>
      </c>
      <c r="D240" s="36" t="s">
        <v>14</v>
      </c>
      <c r="E240" s="36" t="s">
        <v>15</v>
      </c>
      <c r="F240" s="36"/>
      <c r="G240" s="36" t="s">
        <v>836</v>
      </c>
      <c r="H240" s="52" t="s">
        <v>837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1116</v>
      </c>
      <c r="N240" s="36" t="s">
        <v>1102</v>
      </c>
    </row>
    <row r="241" spans="1:14" x14ac:dyDescent="0.2">
      <c r="A241" s="113" t="s">
        <v>1109</v>
      </c>
      <c r="B241" s="175">
        <v>43010</v>
      </c>
      <c r="C241" s="113" t="s">
        <v>1110</v>
      </c>
      <c r="D241" s="36" t="s">
        <v>14</v>
      </c>
      <c r="E241" s="36" t="s">
        <v>15</v>
      </c>
      <c r="F241" s="36"/>
      <c r="G241" s="36" t="s">
        <v>1111</v>
      </c>
      <c r="H241" s="165" t="s">
        <v>1112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1128</v>
      </c>
      <c r="N241" s="36" t="s">
        <v>1113</v>
      </c>
    </row>
    <row r="242" spans="1:14" x14ac:dyDescent="0.2">
      <c r="A242" s="62" t="s">
        <v>1117</v>
      </c>
      <c r="B242" s="175">
        <v>43011</v>
      </c>
      <c r="C242" s="51" t="s">
        <v>1118</v>
      </c>
      <c r="D242" s="36" t="s">
        <v>14</v>
      </c>
      <c r="E242" s="36" t="s">
        <v>15</v>
      </c>
      <c r="F242" s="36"/>
      <c r="G242" s="36" t="s">
        <v>86</v>
      </c>
      <c r="H242" s="63" t="s">
        <v>87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1225</v>
      </c>
      <c r="N242" s="36" t="s">
        <v>1119</v>
      </c>
    </row>
    <row r="243" spans="1:14" x14ac:dyDescent="0.2">
      <c r="A243" s="31" t="s">
        <v>1121</v>
      </c>
      <c r="B243" s="175">
        <v>43011</v>
      </c>
      <c r="C243" s="129" t="s">
        <v>1122</v>
      </c>
      <c r="D243" s="36" t="s">
        <v>14</v>
      </c>
      <c r="E243" s="36" t="s">
        <v>15</v>
      </c>
      <c r="F243" s="36"/>
      <c r="G243" s="36" t="s">
        <v>1123</v>
      </c>
      <c r="H243" s="52" t="s">
        <v>1124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1226</v>
      </c>
      <c r="N243" s="36" t="s">
        <v>1125</v>
      </c>
    </row>
    <row r="244" spans="1:14" x14ac:dyDescent="0.2">
      <c r="A244" s="62" t="s">
        <v>1126</v>
      </c>
      <c r="B244" s="175">
        <v>43011</v>
      </c>
      <c r="C244" s="149" t="s">
        <v>1127</v>
      </c>
      <c r="D244" s="36" t="s">
        <v>14</v>
      </c>
      <c r="E244" s="36" t="s">
        <v>15</v>
      </c>
      <c r="F244" s="36"/>
      <c r="G244" s="36" t="s">
        <v>1089</v>
      </c>
      <c r="H244" s="52" t="s">
        <v>1090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1227</v>
      </c>
      <c r="N244" s="36" t="s">
        <v>1129</v>
      </c>
    </row>
    <row r="245" spans="1:14" x14ac:dyDescent="0.2">
      <c r="A245" s="62" t="s">
        <v>1130</v>
      </c>
      <c r="B245" s="175">
        <v>43013</v>
      </c>
      <c r="C245" s="149" t="s">
        <v>1131</v>
      </c>
      <c r="D245" s="36" t="s">
        <v>14</v>
      </c>
      <c r="E245" s="36" t="s">
        <v>15</v>
      </c>
      <c r="F245" s="36"/>
      <c r="G245" s="36" t="s">
        <v>167</v>
      </c>
      <c r="H245" s="63" t="s">
        <v>59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1228</v>
      </c>
      <c r="N245" s="36" t="s">
        <v>1137</v>
      </c>
    </row>
    <row r="246" spans="1:14" ht="22.5" x14ac:dyDescent="0.2">
      <c r="A246" s="62" t="s">
        <v>1132</v>
      </c>
      <c r="B246" s="175">
        <v>43014</v>
      </c>
      <c r="C246" s="51" t="s">
        <v>1133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1134</v>
      </c>
      <c r="H246" s="52" t="s">
        <v>1135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1229</v>
      </c>
      <c r="N246" s="36" t="s">
        <v>1136</v>
      </c>
    </row>
    <row r="247" spans="1:14" ht="33.75" x14ac:dyDescent="0.2">
      <c r="A247" s="62" t="s">
        <v>1138</v>
      </c>
      <c r="B247" s="175">
        <v>43014</v>
      </c>
      <c r="C247" s="113" t="s">
        <v>1139</v>
      </c>
      <c r="D247" s="36" t="s">
        <v>14</v>
      </c>
      <c r="E247" s="36" t="s">
        <v>15</v>
      </c>
      <c r="F247" s="36"/>
      <c r="G247" s="36" t="s">
        <v>579</v>
      </c>
      <c r="H247" s="63" t="s">
        <v>340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1561</v>
      </c>
      <c r="N247" s="36" t="s">
        <v>1520</v>
      </c>
    </row>
    <row r="248" spans="1:14" x14ac:dyDescent="0.2">
      <c r="A248" s="62" t="s">
        <v>1140</v>
      </c>
      <c r="B248" s="175">
        <v>43017</v>
      </c>
      <c r="C248" s="149" t="s">
        <v>1141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150</v>
      </c>
      <c r="H248" s="52" t="s">
        <v>151</v>
      </c>
      <c r="I248" s="114">
        <v>750</v>
      </c>
      <c r="J248" s="48">
        <v>42957</v>
      </c>
      <c r="K248" s="48" t="s">
        <v>1142</v>
      </c>
      <c r="L248" s="114">
        <v>750</v>
      </c>
      <c r="M248" s="35" t="s">
        <v>1230</v>
      </c>
      <c r="N248" s="36" t="s">
        <v>1143</v>
      </c>
    </row>
    <row r="249" spans="1:14" ht="22.5" x14ac:dyDescent="0.25">
      <c r="A249" s="149" t="s">
        <v>1145</v>
      </c>
      <c r="B249" s="175">
        <v>43018</v>
      </c>
      <c r="C249" s="113" t="s">
        <v>1146</v>
      </c>
      <c r="D249" s="36" t="s">
        <v>17</v>
      </c>
      <c r="E249" s="36" t="s">
        <v>15</v>
      </c>
      <c r="F249" s="36"/>
      <c r="G249" s="36" t="s">
        <v>1147</v>
      </c>
      <c r="H249" s="52" t="s">
        <v>1148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1231</v>
      </c>
      <c r="N249" s="36" t="s">
        <v>1149</v>
      </c>
    </row>
    <row r="250" spans="1:14" x14ac:dyDescent="0.2">
      <c r="A250" s="113" t="s">
        <v>1152</v>
      </c>
      <c r="B250" s="175">
        <v>43021</v>
      </c>
      <c r="C250" s="113" t="s">
        <v>1153</v>
      </c>
      <c r="D250" s="36" t="s">
        <v>14</v>
      </c>
      <c r="E250" s="36" t="s">
        <v>15</v>
      </c>
      <c r="F250" s="36"/>
      <c r="G250" s="36" t="s">
        <v>299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1232</v>
      </c>
      <c r="N250" s="36" t="s">
        <v>1154</v>
      </c>
    </row>
    <row r="251" spans="1:14" x14ac:dyDescent="0.2">
      <c r="A251" s="62" t="s">
        <v>1155</v>
      </c>
      <c r="B251" s="175">
        <v>43024</v>
      </c>
      <c r="C251" s="113" t="s">
        <v>1157</v>
      </c>
      <c r="D251" s="36" t="s">
        <v>17</v>
      </c>
      <c r="E251" s="36" t="s">
        <v>15</v>
      </c>
      <c r="F251" s="36"/>
      <c r="G251" s="36" t="s">
        <v>81</v>
      </c>
      <c r="H251" s="63" t="s">
        <v>82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1234</v>
      </c>
      <c r="N251" s="36" t="s">
        <v>1158</v>
      </c>
    </row>
    <row r="252" spans="1:14" ht="22.5" x14ac:dyDescent="0.2">
      <c r="A252" s="62" t="s">
        <v>1160</v>
      </c>
      <c r="B252" s="175">
        <v>43025</v>
      </c>
      <c r="C252" s="51" t="s">
        <v>1161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1162</v>
      </c>
      <c r="H252" s="63" t="s">
        <v>70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1233</v>
      </c>
      <c r="N252" s="36" t="s">
        <v>1163</v>
      </c>
    </row>
    <row r="253" spans="1:14" x14ac:dyDescent="0.2">
      <c r="A253" s="62" t="s">
        <v>1164</v>
      </c>
      <c r="B253" s="175">
        <v>43025</v>
      </c>
      <c r="C253" s="51" t="s">
        <v>1165</v>
      </c>
      <c r="D253" s="36" t="s">
        <v>14</v>
      </c>
      <c r="E253" s="36" t="s">
        <v>15</v>
      </c>
      <c r="F253" s="36"/>
      <c r="G253" s="36" t="s">
        <v>1166</v>
      </c>
      <c r="H253" s="63" t="s">
        <v>1167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1235</v>
      </c>
      <c r="N253" s="36" t="s">
        <v>1179</v>
      </c>
    </row>
    <row r="254" spans="1:14" ht="22.5" x14ac:dyDescent="0.25">
      <c r="A254" s="113" t="s">
        <v>1168</v>
      </c>
      <c r="B254" s="175">
        <v>43025</v>
      </c>
      <c r="C254" s="113" t="s">
        <v>1169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150</v>
      </c>
      <c r="H254" s="52" t="s">
        <v>151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1236</v>
      </c>
      <c r="N254" s="36" t="s">
        <v>1170</v>
      </c>
    </row>
    <row r="255" spans="1:14" ht="24" customHeight="1" x14ac:dyDescent="0.2">
      <c r="A255" s="166" t="s">
        <v>1174</v>
      </c>
      <c r="B255" s="175">
        <v>43026</v>
      </c>
      <c r="C255" s="113" t="s">
        <v>1175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1176</v>
      </c>
      <c r="H255" s="156" t="s">
        <v>1177</v>
      </c>
      <c r="I255" s="114"/>
      <c r="J255" s="48">
        <v>43027</v>
      </c>
      <c r="K255" s="48">
        <v>43033</v>
      </c>
      <c r="L255" s="35">
        <v>58.24</v>
      </c>
      <c r="M255" s="35" t="s">
        <v>1237</v>
      </c>
      <c r="N255" s="36" t="s">
        <v>1178</v>
      </c>
    </row>
    <row r="256" spans="1:14" x14ac:dyDescent="0.2">
      <c r="A256" s="62" t="s">
        <v>1171</v>
      </c>
      <c r="B256" s="175">
        <v>43031</v>
      </c>
      <c r="C256" s="51" t="s">
        <v>1172</v>
      </c>
      <c r="D256" s="36" t="s">
        <v>14</v>
      </c>
      <c r="E256" s="36" t="s">
        <v>15</v>
      </c>
      <c r="F256" s="36"/>
      <c r="G256" s="36" t="s">
        <v>86</v>
      </c>
      <c r="H256" s="63" t="s">
        <v>87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1255</v>
      </c>
      <c r="N256" s="36" t="s">
        <v>1173</v>
      </c>
    </row>
    <row r="257" spans="1:14" ht="22.5" x14ac:dyDescent="0.25">
      <c r="A257" s="113" t="s">
        <v>1180</v>
      </c>
      <c r="B257" s="175">
        <v>43033</v>
      </c>
      <c r="C257" s="113" t="s">
        <v>1181</v>
      </c>
      <c r="D257" s="36" t="s">
        <v>14</v>
      </c>
      <c r="E257" s="36" t="s">
        <v>15</v>
      </c>
      <c r="F257" s="36"/>
      <c r="G257" s="36" t="s">
        <v>1182</v>
      </c>
      <c r="H257" s="52" t="s">
        <v>1183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1409</v>
      </c>
      <c r="N257" s="36" t="s">
        <v>1221</v>
      </c>
    </row>
    <row r="258" spans="1:14" x14ac:dyDescent="0.25">
      <c r="A258" s="166" t="s">
        <v>1188</v>
      </c>
      <c r="B258" s="175">
        <v>43033</v>
      </c>
      <c r="C258" s="166" t="s">
        <v>1189</v>
      </c>
      <c r="D258" s="36" t="s">
        <v>14</v>
      </c>
      <c r="E258" s="36" t="s">
        <v>15</v>
      </c>
      <c r="F258" s="36"/>
      <c r="G258" s="36" t="s">
        <v>216</v>
      </c>
      <c r="H258" s="52" t="s">
        <v>217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1238</v>
      </c>
      <c r="N258" s="36" t="s">
        <v>1186</v>
      </c>
    </row>
    <row r="259" spans="1:14" x14ac:dyDescent="0.2">
      <c r="A259" s="62" t="s">
        <v>1184</v>
      </c>
      <c r="B259" s="175">
        <v>43033</v>
      </c>
      <c r="C259" s="51" t="s">
        <v>1185</v>
      </c>
      <c r="D259" s="36" t="s">
        <v>14</v>
      </c>
      <c r="E259" s="36" t="s">
        <v>15</v>
      </c>
      <c r="F259" s="36"/>
      <c r="G259" s="36" t="s">
        <v>341</v>
      </c>
      <c r="H259" s="52" t="s">
        <v>342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1239</v>
      </c>
      <c r="N259" s="36" t="s">
        <v>1187</v>
      </c>
    </row>
    <row r="260" spans="1:14" x14ac:dyDescent="0.2">
      <c r="A260" s="62" t="s">
        <v>1190</v>
      </c>
      <c r="B260" s="175">
        <v>43033</v>
      </c>
      <c r="C260" s="113" t="s">
        <v>1191</v>
      </c>
      <c r="D260" s="36" t="s">
        <v>14</v>
      </c>
      <c r="E260" s="36" t="s">
        <v>15</v>
      </c>
      <c r="F260" s="36"/>
      <c r="G260" s="36" t="s">
        <v>167</v>
      </c>
      <c r="H260" s="52" t="s">
        <v>59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1240</v>
      </c>
      <c r="N260" s="36" t="s">
        <v>1192</v>
      </c>
    </row>
    <row r="261" spans="1:14" x14ac:dyDescent="0.2">
      <c r="A261" s="62" t="s">
        <v>1193</v>
      </c>
      <c r="B261" s="175">
        <v>43035</v>
      </c>
      <c r="C261" s="36" t="s">
        <v>1194</v>
      </c>
      <c r="D261" s="36" t="s">
        <v>17</v>
      </c>
      <c r="E261" s="36" t="s">
        <v>15</v>
      </c>
      <c r="F261" s="36"/>
      <c r="G261" s="36" t="s">
        <v>1195</v>
      </c>
      <c r="H261" s="52" t="s">
        <v>1196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1241</v>
      </c>
      <c r="N261" s="36" t="s">
        <v>1197</v>
      </c>
    </row>
    <row r="262" spans="1:14" ht="22.5" x14ac:dyDescent="0.2">
      <c r="A262" s="62" t="s">
        <v>1198</v>
      </c>
      <c r="B262" s="175">
        <v>43038</v>
      </c>
      <c r="C262" s="51" t="s">
        <v>1199</v>
      </c>
      <c r="D262" s="36" t="s">
        <v>14</v>
      </c>
      <c r="E262" s="36" t="s">
        <v>15</v>
      </c>
      <c r="F262" s="36"/>
      <c r="G262" s="36" t="s">
        <v>1200</v>
      </c>
      <c r="H262" s="63" t="s">
        <v>1201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1243</v>
      </c>
      <c r="N262" s="36" t="s">
        <v>1202</v>
      </c>
    </row>
    <row r="263" spans="1:14" x14ac:dyDescent="0.2">
      <c r="A263" s="164" t="s">
        <v>1208</v>
      </c>
      <c r="B263" s="175">
        <v>43038</v>
      </c>
      <c r="C263" s="138" t="s">
        <v>1209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235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1244</v>
      </c>
      <c r="N263" s="36" t="s">
        <v>1207</v>
      </c>
    </row>
    <row r="264" spans="1:14" ht="22.5" x14ac:dyDescent="0.25">
      <c r="A264" s="113" t="s">
        <v>1203</v>
      </c>
      <c r="B264" s="175">
        <v>43038</v>
      </c>
      <c r="C264" s="113" t="s">
        <v>1204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1205</v>
      </c>
      <c r="H264" s="52" t="s">
        <v>1206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1560</v>
      </c>
      <c r="N264" s="36" t="s">
        <v>1559</v>
      </c>
    </row>
    <row r="265" spans="1:14" ht="22.5" customHeight="1" x14ac:dyDescent="0.2">
      <c r="A265" s="62" t="s">
        <v>1210</v>
      </c>
      <c r="B265" s="175">
        <v>43038</v>
      </c>
      <c r="C265" s="113" t="s">
        <v>1211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495</v>
      </c>
      <c r="H265" s="52" t="s">
        <v>496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1258</v>
      </c>
      <c r="N265" s="36" t="s">
        <v>1212</v>
      </c>
    </row>
    <row r="266" spans="1:14" x14ac:dyDescent="0.2">
      <c r="A266" s="62" t="s">
        <v>1213</v>
      </c>
      <c r="B266" s="175">
        <v>43038</v>
      </c>
      <c r="C266" s="113" t="s">
        <v>1214</v>
      </c>
      <c r="D266" s="36" t="s">
        <v>17</v>
      </c>
      <c r="E266" s="36" t="s">
        <v>15</v>
      </c>
      <c r="F266" s="36"/>
      <c r="G266" s="36" t="s">
        <v>1064</v>
      </c>
      <c r="H266" s="52" t="s">
        <v>1065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1242</v>
      </c>
      <c r="N266" s="36" t="s">
        <v>1215</v>
      </c>
    </row>
    <row r="267" spans="1:14" x14ac:dyDescent="0.2">
      <c r="A267" s="113" t="s">
        <v>1216</v>
      </c>
      <c r="B267" s="175">
        <v>43039</v>
      </c>
      <c r="C267" s="51" t="s">
        <v>1217</v>
      </c>
      <c r="D267" s="36" t="s">
        <v>14</v>
      </c>
      <c r="E267" s="36" t="s">
        <v>15</v>
      </c>
      <c r="F267" s="36"/>
      <c r="G267" s="36" t="s">
        <v>1218</v>
      </c>
      <c r="H267" s="52" t="s">
        <v>1219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1288</v>
      </c>
      <c r="N267" s="36" t="s">
        <v>1220</v>
      </c>
    </row>
    <row r="268" spans="1:14" x14ac:dyDescent="0.2">
      <c r="A268" s="62" t="s">
        <v>1222</v>
      </c>
      <c r="B268" s="175">
        <v>43045</v>
      </c>
      <c r="C268" s="113" t="s">
        <v>1223</v>
      </c>
      <c r="D268" s="36" t="s">
        <v>14</v>
      </c>
      <c r="E268" s="36" t="s">
        <v>15</v>
      </c>
      <c r="F268" s="36"/>
      <c r="G268" s="36" t="s">
        <v>216</v>
      </c>
      <c r="H268" s="52" t="s">
        <v>217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1256</v>
      </c>
      <c r="N268" s="36" t="s">
        <v>1224</v>
      </c>
    </row>
    <row r="269" spans="1:14" ht="22.5" x14ac:dyDescent="0.2">
      <c r="A269" s="113" t="s">
        <v>1246</v>
      </c>
      <c r="B269" s="175">
        <v>43045</v>
      </c>
      <c r="C269" s="51" t="s">
        <v>1247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150</v>
      </c>
      <c r="H269" s="52" t="s">
        <v>151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1289</v>
      </c>
      <c r="N269" s="36" t="s">
        <v>1248</v>
      </c>
    </row>
    <row r="270" spans="1:14" x14ac:dyDescent="0.2">
      <c r="A270" s="62" t="s">
        <v>1249</v>
      </c>
      <c r="B270" s="175">
        <v>43046</v>
      </c>
      <c r="C270" s="113" t="s">
        <v>1250</v>
      </c>
      <c r="D270" s="36" t="s">
        <v>17</v>
      </c>
      <c r="E270" s="36" t="s">
        <v>15</v>
      </c>
      <c r="F270" s="36"/>
      <c r="G270" s="36" t="s">
        <v>944</v>
      </c>
      <c r="H270" s="52" t="s">
        <v>945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1257</v>
      </c>
      <c r="N270" s="36" t="s">
        <v>1253</v>
      </c>
    </row>
    <row r="271" spans="1:14" ht="22.5" x14ac:dyDescent="0.2">
      <c r="A271" s="62" t="s">
        <v>1251</v>
      </c>
      <c r="B271" s="175">
        <v>43046</v>
      </c>
      <c r="C271" s="113" t="s">
        <v>1252</v>
      </c>
      <c r="D271" s="36" t="s">
        <v>14</v>
      </c>
      <c r="E271" s="36" t="s">
        <v>15</v>
      </c>
      <c r="F271" s="36"/>
      <c r="G271" s="36" t="s">
        <v>1162</v>
      </c>
      <c r="H271" s="63" t="s">
        <v>70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1577</v>
      </c>
      <c r="N271" s="36" t="s">
        <v>1395</v>
      </c>
    </row>
    <row r="272" spans="1:14" x14ac:dyDescent="0.2">
      <c r="A272" s="62" t="s">
        <v>1267</v>
      </c>
      <c r="B272" s="175">
        <v>43048</v>
      </c>
      <c r="C272" s="138" t="s">
        <v>1272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825</v>
      </c>
      <c r="H272" s="63" t="s">
        <v>67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1290</v>
      </c>
      <c r="N272" s="36" t="s">
        <v>1268</v>
      </c>
    </row>
    <row r="273" spans="1:14" x14ac:dyDescent="0.2">
      <c r="A273" s="62" t="s">
        <v>1269</v>
      </c>
      <c r="B273" s="175">
        <v>43049</v>
      </c>
      <c r="C273" s="51" t="s">
        <v>1270</v>
      </c>
      <c r="D273" s="36" t="s">
        <v>14</v>
      </c>
      <c r="E273" s="36" t="s">
        <v>15</v>
      </c>
      <c r="F273" s="36"/>
      <c r="G273" s="36" t="s">
        <v>216</v>
      </c>
      <c r="H273" s="52" t="s">
        <v>217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1291</v>
      </c>
      <c r="N273" s="36" t="s">
        <v>1271</v>
      </c>
    </row>
    <row r="274" spans="1:14" ht="22.5" x14ac:dyDescent="0.2">
      <c r="A274" s="62" t="s">
        <v>1273</v>
      </c>
      <c r="B274" s="175">
        <v>43054</v>
      </c>
      <c r="C274" s="51" t="s">
        <v>1280</v>
      </c>
      <c r="D274" s="36" t="s">
        <v>14</v>
      </c>
      <c r="E274" s="36" t="s">
        <v>15</v>
      </c>
      <c r="F274" s="36"/>
      <c r="G274" s="36" t="s">
        <v>1274</v>
      </c>
      <c r="H274" s="52" t="s">
        <v>1275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1293</v>
      </c>
      <c r="N274" s="36" t="s">
        <v>1286</v>
      </c>
    </row>
    <row r="275" spans="1:14" x14ac:dyDescent="0.2">
      <c r="A275" s="62" t="s">
        <v>1276</v>
      </c>
      <c r="B275" s="175">
        <v>43054</v>
      </c>
      <c r="C275" s="113" t="s">
        <v>1277</v>
      </c>
      <c r="D275" s="36" t="s">
        <v>14</v>
      </c>
      <c r="E275" s="36" t="s">
        <v>15</v>
      </c>
      <c r="F275" s="36"/>
      <c r="G275" s="31" t="s">
        <v>1278</v>
      </c>
      <c r="H275" s="63" t="s">
        <v>1279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1292</v>
      </c>
      <c r="N275" s="36" t="s">
        <v>1285</v>
      </c>
    </row>
    <row r="276" spans="1:14" ht="22.5" x14ac:dyDescent="0.2">
      <c r="A276" s="31" t="s">
        <v>1281</v>
      </c>
      <c r="B276" s="175">
        <v>43055</v>
      </c>
      <c r="C276" s="129" t="s">
        <v>1282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1283</v>
      </c>
      <c r="H276" s="52" t="s">
        <v>1284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1299</v>
      </c>
      <c r="N276" s="36" t="s">
        <v>1287</v>
      </c>
    </row>
    <row r="277" spans="1:14" ht="33.75" x14ac:dyDescent="0.25">
      <c r="A277" s="113" t="s">
        <v>1294</v>
      </c>
      <c r="B277" s="175">
        <v>43059</v>
      </c>
      <c r="C277" s="113" t="s">
        <v>1295</v>
      </c>
      <c r="D277" s="36" t="s">
        <v>14</v>
      </c>
      <c r="E277" s="36" t="s">
        <v>15</v>
      </c>
      <c r="F277" s="36"/>
      <c r="G277" s="36" t="s">
        <v>939</v>
      </c>
      <c r="H277" s="52" t="s">
        <v>940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1549</v>
      </c>
      <c r="N277" s="36" t="s">
        <v>1545</v>
      </c>
    </row>
    <row r="278" spans="1:14" x14ac:dyDescent="0.2">
      <c r="A278" s="62" t="s">
        <v>1296</v>
      </c>
      <c r="B278" s="175">
        <v>43059</v>
      </c>
      <c r="C278" s="113" t="s">
        <v>1297</v>
      </c>
      <c r="D278" s="36" t="s">
        <v>14</v>
      </c>
      <c r="E278" s="36" t="s">
        <v>15</v>
      </c>
      <c r="F278" s="36"/>
      <c r="G278" s="36" t="s">
        <v>167</v>
      </c>
      <c r="H278" s="63" t="s">
        <v>59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1307</v>
      </c>
      <c r="N278" s="36" t="s">
        <v>1298</v>
      </c>
    </row>
    <row r="279" spans="1:14" ht="22.5" x14ac:dyDescent="0.2">
      <c r="A279" s="31" t="s">
        <v>1300</v>
      </c>
      <c r="B279" s="175">
        <v>43060</v>
      </c>
      <c r="C279" s="129" t="s">
        <v>1301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1403</v>
      </c>
      <c r="G279" s="36" t="s">
        <v>588</v>
      </c>
      <c r="H279" s="52" t="s">
        <v>589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1578</v>
      </c>
      <c r="N279" s="36" t="s">
        <v>1474</v>
      </c>
    </row>
    <row r="280" spans="1:14" ht="22.5" x14ac:dyDescent="0.2">
      <c r="A280" s="31" t="s">
        <v>1302</v>
      </c>
      <c r="B280" s="175">
        <v>43060</v>
      </c>
      <c r="C280" s="129" t="s">
        <v>1303</v>
      </c>
      <c r="D280" s="36" t="s">
        <v>14</v>
      </c>
      <c r="E280" s="36" t="s">
        <v>15</v>
      </c>
      <c r="F280" s="36"/>
      <c r="G280" s="36" t="s">
        <v>1304</v>
      </c>
      <c r="H280" s="52" t="s">
        <v>1305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1322</v>
      </c>
      <c r="N280" s="36" t="s">
        <v>1306</v>
      </c>
    </row>
    <row r="281" spans="1:14" ht="22.5" x14ac:dyDescent="0.2">
      <c r="A281" s="113" t="s">
        <v>1309</v>
      </c>
      <c r="B281" s="175">
        <v>43061</v>
      </c>
      <c r="C281" s="51" t="s">
        <v>1310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1311</v>
      </c>
      <c r="H281" s="156" t="s">
        <v>1313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1329</v>
      </c>
      <c r="N281" s="36" t="s">
        <v>1312</v>
      </c>
    </row>
    <row r="282" spans="1:14" ht="161.25" customHeight="1" x14ac:dyDescent="0.2">
      <c r="A282" s="31" t="s">
        <v>1314</v>
      </c>
      <c r="B282" s="175">
        <v>43061</v>
      </c>
      <c r="C282" s="36" t="s">
        <v>264</v>
      </c>
      <c r="D282" s="36" t="s">
        <v>14</v>
      </c>
      <c r="E282" s="36" t="s">
        <v>15</v>
      </c>
      <c r="F282" s="36"/>
      <c r="G282" s="36" t="s">
        <v>147</v>
      </c>
      <c r="H282" s="52" t="s">
        <v>115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1575</v>
      </c>
      <c r="N282" s="167" t="s">
        <v>1570</v>
      </c>
    </row>
    <row r="283" spans="1:14" x14ac:dyDescent="0.2">
      <c r="A283" s="129" t="s">
        <v>1316</v>
      </c>
      <c r="B283" s="175">
        <v>43061</v>
      </c>
      <c r="C283" s="129" t="s">
        <v>1317</v>
      </c>
      <c r="D283" s="36" t="s">
        <v>14</v>
      </c>
      <c r="E283" s="36" t="s">
        <v>15</v>
      </c>
      <c r="F283" s="36"/>
      <c r="G283" s="36" t="s">
        <v>167</v>
      </c>
      <c r="H283" s="63" t="s">
        <v>59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1401</v>
      </c>
      <c r="N283" s="36" t="s">
        <v>1318</v>
      </c>
    </row>
    <row r="284" spans="1:14" ht="22.5" x14ac:dyDescent="0.2">
      <c r="A284" s="62" t="s">
        <v>1319</v>
      </c>
      <c r="B284" s="175">
        <v>43066</v>
      </c>
      <c r="C284" s="51" t="s">
        <v>1320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50</v>
      </c>
      <c r="H284" s="110" t="s">
        <v>200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1402</v>
      </c>
      <c r="N284" s="36" t="s">
        <v>1321</v>
      </c>
    </row>
    <row r="285" spans="1:14" x14ac:dyDescent="0.2">
      <c r="A285" s="113" t="s">
        <v>1323</v>
      </c>
      <c r="B285" s="175">
        <v>43066</v>
      </c>
      <c r="C285" s="113" t="s">
        <v>1324</v>
      </c>
      <c r="D285" s="36" t="s">
        <v>14</v>
      </c>
      <c r="E285" s="36" t="s">
        <v>15</v>
      </c>
      <c r="F285" s="36"/>
      <c r="G285" s="36" t="s">
        <v>836</v>
      </c>
      <c r="H285" s="165" t="s">
        <v>837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1404</v>
      </c>
      <c r="N285" s="36" t="s">
        <v>1325</v>
      </c>
    </row>
    <row r="286" spans="1:14" x14ac:dyDescent="0.2">
      <c r="A286" s="62" t="s">
        <v>1327</v>
      </c>
      <c r="B286" s="175">
        <v>43066</v>
      </c>
      <c r="C286" s="36" t="s">
        <v>1326</v>
      </c>
      <c r="D286" s="36" t="s">
        <v>14</v>
      </c>
      <c r="E286" s="36" t="s">
        <v>15</v>
      </c>
      <c r="F286" s="36"/>
      <c r="G286" s="36" t="s">
        <v>836</v>
      </c>
      <c r="H286" s="165" t="s">
        <v>837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1405</v>
      </c>
      <c r="N286" s="36" t="s">
        <v>1328</v>
      </c>
    </row>
    <row r="287" spans="1:14" ht="22.5" x14ac:dyDescent="0.2">
      <c r="A287" s="62" t="s">
        <v>1396</v>
      </c>
      <c r="B287" s="175">
        <v>43067</v>
      </c>
      <c r="C287" s="51" t="s">
        <v>1397</v>
      </c>
      <c r="D287" s="36" t="s">
        <v>14</v>
      </c>
      <c r="E287" s="36" t="s">
        <v>15</v>
      </c>
      <c r="F287" s="36"/>
      <c r="G287" s="36" t="s">
        <v>1398</v>
      </c>
      <c r="H287" s="52" t="s">
        <v>1399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1434</v>
      </c>
      <c r="N287" s="36" t="s">
        <v>1400</v>
      </c>
    </row>
    <row r="288" spans="1:14" ht="22.5" x14ac:dyDescent="0.2">
      <c r="A288" s="113" t="s">
        <v>1407</v>
      </c>
      <c r="B288" s="175">
        <v>43070</v>
      </c>
      <c r="C288" s="51" t="s">
        <v>1406</v>
      </c>
      <c r="D288" s="36" t="s">
        <v>14</v>
      </c>
      <c r="E288" s="36" t="s">
        <v>15</v>
      </c>
      <c r="F288" s="36"/>
      <c r="G288" s="36" t="s">
        <v>922</v>
      </c>
      <c r="H288" s="110" t="s">
        <v>921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1435</v>
      </c>
      <c r="N288" s="36" t="s">
        <v>1408</v>
      </c>
    </row>
    <row r="289" spans="1:14" x14ac:dyDescent="0.2">
      <c r="A289" s="31" t="s">
        <v>1413</v>
      </c>
      <c r="B289" s="175">
        <v>43070</v>
      </c>
      <c r="C289" s="129" t="s">
        <v>1414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1415</v>
      </c>
      <c r="H289" s="52" t="s">
        <v>1416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1418</v>
      </c>
      <c r="N289" s="36" t="s">
        <v>1417</v>
      </c>
    </row>
    <row r="290" spans="1:14" x14ac:dyDescent="0.2">
      <c r="A290" s="31" t="s">
        <v>1420</v>
      </c>
      <c r="B290" s="175">
        <v>43073</v>
      </c>
      <c r="C290" s="31" t="s">
        <v>1421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618</v>
      </c>
      <c r="H290" s="110" t="s">
        <v>47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1467</v>
      </c>
      <c r="N290" s="36" t="s">
        <v>1433</v>
      </c>
    </row>
    <row r="291" spans="1:14" x14ac:dyDescent="0.25">
      <c r="A291" s="113" t="s">
        <v>1422</v>
      </c>
      <c r="B291" s="175">
        <v>43074</v>
      </c>
      <c r="C291" s="113" t="s">
        <v>1423</v>
      </c>
      <c r="D291" s="36" t="s">
        <v>14</v>
      </c>
      <c r="E291" s="36" t="s">
        <v>15</v>
      </c>
      <c r="F291" s="36"/>
      <c r="G291" s="36" t="s">
        <v>1424</v>
      </c>
      <c r="H291" s="52" t="s">
        <v>1425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1468</v>
      </c>
      <c r="N291" s="36" t="s">
        <v>1426</v>
      </c>
    </row>
    <row r="292" spans="1:14" x14ac:dyDescent="0.2">
      <c r="A292" s="62" t="s">
        <v>1428</v>
      </c>
      <c r="B292" s="175">
        <v>43074</v>
      </c>
      <c r="C292" s="113" t="s">
        <v>1429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1430</v>
      </c>
      <c r="H292" s="150" t="s">
        <v>1431</v>
      </c>
      <c r="I292" s="115">
        <v>1449</v>
      </c>
      <c r="J292" s="48" t="s">
        <v>1432</v>
      </c>
      <c r="K292" s="48">
        <v>43008</v>
      </c>
      <c r="L292" s="35">
        <v>1794</v>
      </c>
      <c r="M292" s="35" t="s">
        <v>1481</v>
      </c>
      <c r="N292" s="36" t="s">
        <v>1427</v>
      </c>
    </row>
    <row r="293" spans="1:14" ht="33.75" x14ac:dyDescent="0.2">
      <c r="A293" s="31" t="s">
        <v>1437</v>
      </c>
      <c r="B293" s="175">
        <v>43075</v>
      </c>
      <c r="C293" s="31" t="s">
        <v>648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131</v>
      </c>
      <c r="H293" s="52" t="s">
        <v>132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1534</v>
      </c>
      <c r="N293" s="36" t="s">
        <v>1556</v>
      </c>
    </row>
    <row r="294" spans="1:14" x14ac:dyDescent="0.2">
      <c r="A294" s="31" t="s">
        <v>1438</v>
      </c>
      <c r="B294" s="175">
        <v>43075</v>
      </c>
      <c r="C294" s="31" t="s">
        <v>1439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1440</v>
      </c>
      <c r="H294" s="156" t="s">
        <v>1442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1523</v>
      </c>
      <c r="N294" s="36" t="s">
        <v>1441</v>
      </c>
    </row>
    <row r="295" spans="1:14" x14ac:dyDescent="0.2">
      <c r="A295" s="31" t="s">
        <v>1443</v>
      </c>
      <c r="B295" s="175">
        <v>43075</v>
      </c>
      <c r="C295" s="31" t="s">
        <v>1444</v>
      </c>
      <c r="D295" s="36" t="s">
        <v>14</v>
      </c>
      <c r="E295" s="36" t="s">
        <v>15</v>
      </c>
      <c r="F295" s="36"/>
      <c r="G295" s="36" t="s">
        <v>805</v>
      </c>
      <c r="H295" s="52" t="s">
        <v>804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1482</v>
      </c>
      <c r="N295" s="36" t="s">
        <v>1445</v>
      </c>
    </row>
    <row r="296" spans="1:14" x14ac:dyDescent="0.2">
      <c r="A296" s="62" t="s">
        <v>1446</v>
      </c>
      <c r="B296" s="175">
        <v>43080</v>
      </c>
      <c r="C296" s="62" t="s">
        <v>1447</v>
      </c>
      <c r="D296" s="36" t="s">
        <v>14</v>
      </c>
      <c r="E296" s="36" t="s">
        <v>15</v>
      </c>
      <c r="F296" s="36"/>
      <c r="G296" s="31" t="s">
        <v>1448</v>
      </c>
      <c r="H296" s="150" t="s">
        <v>1449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1483</v>
      </c>
      <c r="N296" s="36" t="s">
        <v>1450</v>
      </c>
    </row>
    <row r="297" spans="1:14" ht="22.5" x14ac:dyDescent="0.2">
      <c r="A297" s="164" t="s">
        <v>1454</v>
      </c>
      <c r="B297" s="175">
        <v>43080</v>
      </c>
      <c r="C297" s="164" t="s">
        <v>1455</v>
      </c>
      <c r="D297" s="36" t="s">
        <v>14</v>
      </c>
      <c r="E297" s="36" t="s">
        <v>15</v>
      </c>
      <c r="F297" s="36"/>
      <c r="G297" s="36" t="s">
        <v>1456</v>
      </c>
      <c r="H297" s="52" t="s">
        <v>1457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1555</v>
      </c>
      <c r="N297" s="35" t="s">
        <v>1554</v>
      </c>
    </row>
    <row r="298" spans="1:14" ht="22.5" x14ac:dyDescent="0.2">
      <c r="A298" s="31" t="s">
        <v>1451</v>
      </c>
      <c r="B298" s="175">
        <v>43080</v>
      </c>
      <c r="C298" s="31" t="s">
        <v>1452</v>
      </c>
      <c r="D298" s="36" t="s">
        <v>14</v>
      </c>
      <c r="E298" s="36" t="s">
        <v>15</v>
      </c>
      <c r="F298" s="36"/>
      <c r="G298" s="36" t="s">
        <v>1453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1525</v>
      </c>
      <c r="N298" s="36" t="s">
        <v>1524</v>
      </c>
    </row>
    <row r="299" spans="1:14" ht="22.5" x14ac:dyDescent="0.2">
      <c r="A299" s="62" t="s">
        <v>1458</v>
      </c>
      <c r="B299" s="175">
        <v>43080</v>
      </c>
      <c r="C299" s="62" t="s">
        <v>1459</v>
      </c>
      <c r="D299" s="36" t="s">
        <v>14</v>
      </c>
      <c r="E299" s="36" t="s">
        <v>15</v>
      </c>
      <c r="F299" s="36"/>
      <c r="G299" s="31" t="s">
        <v>1460</v>
      </c>
      <c r="H299" s="63" t="s">
        <v>1461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1526</v>
      </c>
      <c r="N299" s="36" t="s">
        <v>1499</v>
      </c>
    </row>
    <row r="300" spans="1:14" ht="33.75" x14ac:dyDescent="0.2">
      <c r="A300" s="62" t="s">
        <v>1462</v>
      </c>
      <c r="B300" s="175">
        <v>43080</v>
      </c>
      <c r="C300" s="113" t="s">
        <v>1463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1464</v>
      </c>
      <c r="H300" s="52" t="s">
        <v>1465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1469</v>
      </c>
      <c r="N300" s="36" t="s">
        <v>1466</v>
      </c>
    </row>
    <row r="301" spans="1:14" x14ac:dyDescent="0.2">
      <c r="A301" s="62" t="s">
        <v>1471</v>
      </c>
      <c r="B301" s="175">
        <v>43081</v>
      </c>
      <c r="C301" s="62" t="s">
        <v>1472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495</v>
      </c>
      <c r="H301" s="52" t="s">
        <v>496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1484</v>
      </c>
      <c r="N301" s="36" t="s">
        <v>1473</v>
      </c>
    </row>
    <row r="302" spans="1:14" x14ac:dyDescent="0.2">
      <c r="A302" s="31" t="s">
        <v>1475</v>
      </c>
      <c r="B302" s="175">
        <v>43082</v>
      </c>
      <c r="C302" s="31" t="s">
        <v>1476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238</v>
      </c>
      <c r="H302" s="52" t="s">
        <v>239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1529</v>
      </c>
      <c r="N302" s="36" t="s">
        <v>1477</v>
      </c>
    </row>
    <row r="303" spans="1:14" x14ac:dyDescent="0.2">
      <c r="A303" s="31" t="s">
        <v>1478</v>
      </c>
      <c r="B303" s="175">
        <v>43082</v>
      </c>
      <c r="C303" s="31" t="s">
        <v>1479</v>
      </c>
      <c r="D303" s="36" t="s">
        <v>17</v>
      </c>
      <c r="E303" s="36" t="s">
        <v>15</v>
      </c>
      <c r="F303" s="36"/>
      <c r="G303" s="31" t="s">
        <v>569</v>
      </c>
      <c r="H303" s="63" t="s">
        <v>570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1530</v>
      </c>
      <c r="N303" s="36" t="s">
        <v>1480</v>
      </c>
    </row>
    <row r="304" spans="1:14" x14ac:dyDescent="0.2">
      <c r="A304" s="62" t="s">
        <v>1485</v>
      </c>
      <c r="B304" s="175">
        <v>43083</v>
      </c>
      <c r="C304" s="62" t="s">
        <v>1486</v>
      </c>
      <c r="D304" s="36" t="s">
        <v>14</v>
      </c>
      <c r="E304" s="36" t="s">
        <v>15</v>
      </c>
      <c r="F304" s="36"/>
      <c r="G304" s="36" t="s">
        <v>167</v>
      </c>
      <c r="H304" s="63" t="s">
        <v>59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1531</v>
      </c>
      <c r="N304" s="36" t="s">
        <v>1487</v>
      </c>
    </row>
    <row r="305" spans="1:14" x14ac:dyDescent="0.2">
      <c r="A305" s="31" t="s">
        <v>1488</v>
      </c>
      <c r="B305" s="175">
        <v>43083</v>
      </c>
      <c r="C305" s="31" t="s">
        <v>1489</v>
      </c>
      <c r="D305" s="36" t="s">
        <v>14</v>
      </c>
      <c r="E305" s="36" t="s">
        <v>15</v>
      </c>
      <c r="F305" s="36"/>
      <c r="G305" s="36" t="s">
        <v>825</v>
      </c>
      <c r="H305" s="63" t="s">
        <v>67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1532</v>
      </c>
      <c r="N305" s="36" t="s">
        <v>1490</v>
      </c>
    </row>
    <row r="306" spans="1:14" x14ac:dyDescent="0.2">
      <c r="A306" s="62" t="s">
        <v>1491</v>
      </c>
      <c r="B306" s="175">
        <v>43083</v>
      </c>
      <c r="C306" s="62" t="s">
        <v>1492</v>
      </c>
      <c r="D306" s="36" t="s">
        <v>14</v>
      </c>
      <c r="E306" s="36" t="s">
        <v>15</v>
      </c>
      <c r="F306" s="36"/>
      <c r="G306" s="36" t="s">
        <v>216</v>
      </c>
      <c r="H306" s="52" t="s">
        <v>217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1533</v>
      </c>
      <c r="N306" s="36" t="s">
        <v>1493</v>
      </c>
    </row>
    <row r="307" spans="1:14" x14ac:dyDescent="0.2">
      <c r="A307" s="31" t="s">
        <v>1494</v>
      </c>
      <c r="B307" s="175">
        <v>43087</v>
      </c>
      <c r="C307" s="36" t="s">
        <v>1495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1496</v>
      </c>
      <c r="H307" s="52" t="s">
        <v>1497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1535</v>
      </c>
      <c r="N307" s="36" t="s">
        <v>1498</v>
      </c>
    </row>
    <row r="308" spans="1:14" ht="75" customHeight="1" x14ac:dyDescent="0.2">
      <c r="A308" s="113" t="s">
        <v>1500</v>
      </c>
      <c r="B308" s="175">
        <v>43089</v>
      </c>
      <c r="C308" s="62" t="s">
        <v>862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261</v>
      </c>
      <c r="H308" s="52" t="s">
        <v>1504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1564</v>
      </c>
      <c r="N308" s="36" t="s">
        <v>1569</v>
      </c>
    </row>
    <row r="309" spans="1:14" x14ac:dyDescent="0.2">
      <c r="A309" s="31" t="s">
        <v>1501</v>
      </c>
      <c r="B309" s="175">
        <v>43089</v>
      </c>
      <c r="C309" s="31" t="s">
        <v>1502</v>
      </c>
      <c r="D309" s="36" t="s">
        <v>14</v>
      </c>
      <c r="E309" s="36" t="s">
        <v>15</v>
      </c>
      <c r="F309" s="36"/>
      <c r="G309" s="36" t="s">
        <v>216</v>
      </c>
      <c r="H309" s="52" t="s">
        <v>217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1536</v>
      </c>
      <c r="N309" s="36" t="s">
        <v>1503</v>
      </c>
    </row>
    <row r="310" spans="1:14" x14ac:dyDescent="0.2">
      <c r="A310" s="31" t="s">
        <v>1505</v>
      </c>
      <c r="B310" s="175">
        <v>43089</v>
      </c>
      <c r="C310" s="31" t="s">
        <v>1506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56</v>
      </c>
      <c r="H310" s="63" t="s">
        <v>57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1537</v>
      </c>
      <c r="N310" s="36" t="s">
        <v>1507</v>
      </c>
    </row>
    <row r="311" spans="1:14" x14ac:dyDescent="0.2">
      <c r="A311" s="164" t="s">
        <v>1553</v>
      </c>
      <c r="B311" s="175">
        <v>43090</v>
      </c>
      <c r="C311" s="31" t="s">
        <v>1552</v>
      </c>
      <c r="D311" s="36" t="s">
        <v>17</v>
      </c>
      <c r="E311" s="36"/>
      <c r="F311" s="36"/>
      <c r="G311" s="36" t="s">
        <v>1006</v>
      </c>
      <c r="H311" s="63" t="s">
        <v>1007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1551</v>
      </c>
      <c r="N311" s="36" t="s">
        <v>1550</v>
      </c>
    </row>
    <row r="312" spans="1:14" x14ac:dyDescent="0.25">
      <c r="A312" s="113" t="s">
        <v>1508</v>
      </c>
      <c r="B312" s="175">
        <v>43090</v>
      </c>
      <c r="C312" s="36" t="s">
        <v>1509</v>
      </c>
      <c r="D312" s="36" t="s">
        <v>14</v>
      </c>
      <c r="E312" s="36" t="s">
        <v>15</v>
      </c>
      <c r="F312" s="36"/>
      <c r="G312" s="36" t="s">
        <v>1456</v>
      </c>
      <c r="H312" s="52" t="s">
        <v>1457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35" t="s">
        <v>1538</v>
      </c>
      <c r="N312" s="35" t="s">
        <v>1470</v>
      </c>
    </row>
    <row r="313" spans="1:14" ht="22.5" x14ac:dyDescent="0.2">
      <c r="A313" s="31" t="s">
        <v>1510</v>
      </c>
      <c r="B313" s="175">
        <v>43097</v>
      </c>
      <c r="C313" s="36" t="s">
        <v>1515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1516</v>
      </c>
      <c r="H313" s="63" t="s">
        <v>1517</v>
      </c>
      <c r="I313" s="115">
        <v>9000</v>
      </c>
      <c r="J313" s="48">
        <v>42979</v>
      </c>
      <c r="K313" s="48">
        <v>43100</v>
      </c>
      <c r="L313" s="35"/>
      <c r="M313" s="120" t="s">
        <v>1518</v>
      </c>
      <c r="N313" s="36" t="s">
        <v>1513</v>
      </c>
    </row>
    <row r="314" spans="1:14" ht="22.5" x14ac:dyDescent="0.2">
      <c r="A314" s="31" t="s">
        <v>1519</v>
      </c>
      <c r="B314" s="175">
        <v>43097</v>
      </c>
      <c r="C314" s="31" t="s">
        <v>1511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1512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10400</v>
      </c>
      <c r="M314" s="35" t="s">
        <v>1514</v>
      </c>
      <c r="N314" s="36" t="s">
        <v>1513</v>
      </c>
    </row>
    <row r="315" spans="1:14" ht="15.75" x14ac:dyDescent="0.2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opLeftCell="B1" workbookViewId="0">
      <selection activeCell="G30" sqref="G30"/>
    </sheetView>
  </sheetViews>
  <sheetFormatPr defaultColWidth="21.5703125" defaultRowHeight="11.25" x14ac:dyDescent="0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 x14ac:dyDescent="0.2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6" customFormat="1" ht="33.7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387</v>
      </c>
      <c r="M2" s="4" t="s">
        <v>10</v>
      </c>
      <c r="N2" s="4" t="s">
        <v>11</v>
      </c>
      <c r="O2" s="4" t="s">
        <v>25</v>
      </c>
    </row>
    <row r="3" spans="1:15" s="6" customFormat="1" x14ac:dyDescent="0.25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 x14ac:dyDescent="0.2">
      <c r="A4" s="103" t="s">
        <v>28</v>
      </c>
      <c r="B4" s="12"/>
      <c r="C4" s="13" t="s">
        <v>372</v>
      </c>
      <c r="D4" s="13" t="s">
        <v>373</v>
      </c>
      <c r="E4" s="13"/>
      <c r="F4" s="13"/>
      <c r="G4" s="31" t="s">
        <v>374</v>
      </c>
      <c r="H4" s="75" t="s">
        <v>115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375</v>
      </c>
      <c r="N4" s="41" t="s">
        <v>376</v>
      </c>
      <c r="O4" s="73"/>
    </row>
    <row r="5" spans="1:15" x14ac:dyDescent="0.2">
      <c r="A5" s="103" t="s">
        <v>28</v>
      </c>
      <c r="B5" s="12"/>
      <c r="C5" s="13" t="s">
        <v>377</v>
      </c>
      <c r="D5" s="13" t="s">
        <v>373</v>
      </c>
      <c r="E5" s="13"/>
      <c r="F5" s="13"/>
      <c r="G5" s="32" t="s">
        <v>378</v>
      </c>
      <c r="H5" s="25" t="s">
        <v>379</v>
      </c>
      <c r="I5" s="106">
        <v>30</v>
      </c>
      <c r="J5" s="37">
        <v>42809</v>
      </c>
      <c r="K5" s="37">
        <v>42809</v>
      </c>
      <c r="L5" s="55">
        <v>36.6</v>
      </c>
      <c r="M5" s="32" t="s">
        <v>380</v>
      </c>
      <c r="N5" s="41" t="s">
        <v>381</v>
      </c>
      <c r="O5" s="13"/>
    </row>
    <row r="6" spans="1:15" x14ac:dyDescent="0.2">
      <c r="A6" s="103" t="s">
        <v>28</v>
      </c>
      <c r="B6" s="12"/>
      <c r="C6" s="1" t="s">
        <v>383</v>
      </c>
      <c r="D6" s="13" t="s">
        <v>373</v>
      </c>
      <c r="E6" s="13"/>
      <c r="F6" s="13"/>
      <c r="G6" s="13" t="s">
        <v>382</v>
      </c>
      <c r="H6" s="75" t="s">
        <v>386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384</v>
      </c>
      <c r="N6" s="41" t="s">
        <v>385</v>
      </c>
      <c r="O6" s="13"/>
    </row>
    <row r="7" spans="1:15" ht="22.5" x14ac:dyDescent="0.2">
      <c r="A7" s="103" t="s">
        <v>28</v>
      </c>
      <c r="B7" s="17"/>
      <c r="C7" s="11" t="s">
        <v>532</v>
      </c>
      <c r="D7" s="13" t="s">
        <v>373</v>
      </c>
      <c r="E7" s="13"/>
      <c r="F7" s="13"/>
      <c r="G7" s="33" t="s">
        <v>533</v>
      </c>
      <c r="H7" s="109" t="s">
        <v>534</v>
      </c>
      <c r="I7" s="106">
        <v>45.49</v>
      </c>
      <c r="J7" s="37" t="s">
        <v>535</v>
      </c>
      <c r="K7" s="37">
        <v>42863</v>
      </c>
      <c r="L7" s="55">
        <v>45.49</v>
      </c>
      <c r="M7" s="32" t="s">
        <v>536</v>
      </c>
      <c r="N7" s="41" t="s">
        <v>537</v>
      </c>
      <c r="O7" s="13"/>
    </row>
    <row r="8" spans="1:15" ht="22.5" x14ac:dyDescent="0.2">
      <c r="A8" s="103" t="s">
        <v>28</v>
      </c>
      <c r="B8" s="16"/>
      <c r="C8" s="13" t="s">
        <v>1393</v>
      </c>
      <c r="D8" s="13" t="s">
        <v>373</v>
      </c>
      <c r="E8" s="13"/>
      <c r="F8" s="13"/>
      <c r="G8" s="13" t="s">
        <v>1394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 x14ac:dyDescent="0.2">
      <c r="A9" s="103" t="s">
        <v>28</v>
      </c>
      <c r="B9" s="17"/>
      <c r="C9" s="11"/>
      <c r="D9" s="13" t="s">
        <v>373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 x14ac:dyDescent="0.2">
      <c r="A10" s="103" t="s">
        <v>28</v>
      </c>
      <c r="B10" s="17"/>
      <c r="C10" s="13"/>
      <c r="D10" s="13" t="s">
        <v>373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 x14ac:dyDescent="0.2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 x14ac:dyDescent="0.2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 x14ac:dyDescent="0.2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 x14ac:dyDescent="0.2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 x14ac:dyDescent="0.2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 x14ac:dyDescent="0.2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 x14ac:dyDescent="0.2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 x14ac:dyDescent="0.2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 x14ac:dyDescent="0.2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 x14ac:dyDescent="0.2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 x14ac:dyDescent="0.2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 x14ac:dyDescent="0.2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 x14ac:dyDescent="0.2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 x14ac:dyDescent="0.2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 x14ac:dyDescent="0.2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 x14ac:dyDescent="0.2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 x14ac:dyDescent="0.2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 x14ac:dyDescent="0.2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 x14ac:dyDescent="0.2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 x14ac:dyDescent="0.2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 x14ac:dyDescent="0.2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 x14ac:dyDescent="0.2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 x14ac:dyDescent="0.25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 x14ac:dyDescent="0.2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 x14ac:dyDescent="0.2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 x14ac:dyDescent="0.2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 x14ac:dyDescent="0.2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 x14ac:dyDescent="0.2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 x14ac:dyDescent="0.2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 x14ac:dyDescent="0.2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 x14ac:dyDescent="0.2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 x14ac:dyDescent="0.2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 x14ac:dyDescent="0.2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 x14ac:dyDescent="0.2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 x14ac:dyDescent="0.2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 x14ac:dyDescent="0.2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 x14ac:dyDescent="0.2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 x14ac:dyDescent="0.2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 x14ac:dyDescent="0.2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 x14ac:dyDescent="0.2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 x14ac:dyDescent="0.2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 x14ac:dyDescent="0.2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 x14ac:dyDescent="0.2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 x14ac:dyDescent="0.2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 x14ac:dyDescent="0.2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 x14ac:dyDescent="0.2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 x14ac:dyDescent="0.2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 x14ac:dyDescent="0.2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 x14ac:dyDescent="0.2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 x14ac:dyDescent="0.2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 x14ac:dyDescent="0.2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 x14ac:dyDescent="0.2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 x14ac:dyDescent="0.2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 x14ac:dyDescent="0.2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 x14ac:dyDescent="0.2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 x14ac:dyDescent="0.2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 x14ac:dyDescent="0.2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 x14ac:dyDescent="0.2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 x14ac:dyDescent="0.2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 x14ac:dyDescent="0.2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 x14ac:dyDescent="0.2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 x14ac:dyDescent="0.2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 x14ac:dyDescent="0.2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 x14ac:dyDescent="0.2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 x14ac:dyDescent="0.2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 x14ac:dyDescent="0.2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 x14ac:dyDescent="0.2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 x14ac:dyDescent="0.2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 x14ac:dyDescent="0.2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 x14ac:dyDescent="0.2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 x14ac:dyDescent="0.2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 x14ac:dyDescent="0.2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 x14ac:dyDescent="0.2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 x14ac:dyDescent="0.2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 x14ac:dyDescent="0.2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 x14ac:dyDescent="0.2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 x14ac:dyDescent="0.2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 x14ac:dyDescent="0.2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 x14ac:dyDescent="0.2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 x14ac:dyDescent="0.2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 x14ac:dyDescent="0.2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 x14ac:dyDescent="0.2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 x14ac:dyDescent="0.2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 x14ac:dyDescent="0.2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 x14ac:dyDescent="0.2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 x14ac:dyDescent="0.2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 x14ac:dyDescent="0.2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 x14ac:dyDescent="0.2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 x14ac:dyDescent="0.2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 x14ac:dyDescent="0.2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 x14ac:dyDescent="0.2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 x14ac:dyDescent="0.2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 x14ac:dyDescent="0.2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 x14ac:dyDescent="0.2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 x14ac:dyDescent="0.2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 x14ac:dyDescent="0.2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 x14ac:dyDescent="0.2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 x14ac:dyDescent="0.2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 x14ac:dyDescent="0.2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 x14ac:dyDescent="0.2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 x14ac:dyDescent="0.2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 x14ac:dyDescent="0.2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 x14ac:dyDescent="0.2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 x14ac:dyDescent="0.2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 x14ac:dyDescent="0.2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6" t="s">
        <v>23</v>
      </c>
    </row>
    <row r="116" spans="1:15" x14ac:dyDescent="0.2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7"/>
    </row>
    <row r="117" spans="1:15" x14ac:dyDescent="0.2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 x14ac:dyDescent="0.2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 x14ac:dyDescent="0.2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 x14ac:dyDescent="0.2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 x14ac:dyDescent="0.2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 x14ac:dyDescent="0.2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 x14ac:dyDescent="0.2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 x14ac:dyDescent="0.2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 x14ac:dyDescent="0.2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 x14ac:dyDescent="0.2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 x14ac:dyDescent="0.2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 x14ac:dyDescent="0.2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 x14ac:dyDescent="0.2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 x14ac:dyDescent="0.2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 x14ac:dyDescent="0.2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 x14ac:dyDescent="0.2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 x14ac:dyDescent="0.2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 x14ac:dyDescent="0.2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 x14ac:dyDescent="0.2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 x14ac:dyDescent="0.2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 x14ac:dyDescent="0.2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 x14ac:dyDescent="0.2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 x14ac:dyDescent="0.2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 x14ac:dyDescent="0.2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 x14ac:dyDescent="0.2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 x14ac:dyDescent="0.2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 x14ac:dyDescent="0.2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 x14ac:dyDescent="0.2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 x14ac:dyDescent="0.2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 x14ac:dyDescent="0.2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 x14ac:dyDescent="0.2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 x14ac:dyDescent="0.2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 x14ac:dyDescent="0.2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 x14ac:dyDescent="0.2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 x14ac:dyDescent="0.2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 x14ac:dyDescent="0.2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 x14ac:dyDescent="0.2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 x14ac:dyDescent="0.2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 x14ac:dyDescent="0.2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 x14ac:dyDescent="0.2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 x14ac:dyDescent="0.2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 x14ac:dyDescent="0.2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 x14ac:dyDescent="0.2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 x14ac:dyDescent="0.2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 x14ac:dyDescent="0.2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 x14ac:dyDescent="0.2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 x14ac:dyDescent="0.2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 x14ac:dyDescent="0.2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 x14ac:dyDescent="0.2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 x14ac:dyDescent="0.2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 x14ac:dyDescent="0.2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 x14ac:dyDescent="0.2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 x14ac:dyDescent="0.2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 x14ac:dyDescent="0.2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 x14ac:dyDescent="0.2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 x14ac:dyDescent="0.2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 x14ac:dyDescent="0.2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 x14ac:dyDescent="0.2">
      <c r="A174" s="56"/>
      <c r="B174" s="23"/>
      <c r="C174" s="56"/>
      <c r="D174" s="13"/>
      <c r="E174" s="36"/>
      <c r="F174" s="13"/>
      <c r="G174" s="184"/>
      <c r="H174" s="185"/>
      <c r="I174" s="14"/>
      <c r="J174" s="15"/>
      <c r="K174" s="15"/>
      <c r="L174" s="14"/>
      <c r="M174" s="14"/>
      <c r="N174" s="13"/>
      <c r="O174" s="13"/>
    </row>
    <row r="175" spans="1:15" x14ac:dyDescent="0.2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 x14ac:dyDescent="0.2">
      <c r="A176" s="89"/>
      <c r="B176" s="23"/>
      <c r="C176" s="13"/>
      <c r="D176" s="13"/>
      <c r="E176" s="13"/>
      <c r="F176" s="13"/>
      <c r="G176" s="184"/>
      <c r="H176" s="185"/>
      <c r="I176" s="14"/>
      <c r="J176" s="15"/>
      <c r="K176" s="15"/>
      <c r="L176" s="14"/>
      <c r="M176" s="14"/>
      <c r="N176" s="13"/>
      <c r="O176" s="13"/>
    </row>
    <row r="177" spans="1:15" x14ac:dyDescent="0.25">
      <c r="A177" s="90"/>
      <c r="B177" s="23"/>
      <c r="C177" s="13"/>
      <c r="D177" s="13"/>
      <c r="E177" s="13"/>
      <c r="F177" s="13"/>
      <c r="G177" s="184"/>
      <c r="H177" s="185"/>
      <c r="I177" s="14"/>
      <c r="J177" s="15"/>
      <c r="K177" s="15"/>
      <c r="L177" s="14"/>
      <c r="M177" s="14"/>
      <c r="N177" s="13"/>
      <c r="O177" s="13"/>
    </row>
    <row r="178" spans="1:15" x14ac:dyDescent="0.2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 x14ac:dyDescent="0.2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 x14ac:dyDescent="0.2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 x14ac:dyDescent="0.2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 x14ac:dyDescent="0.2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 x14ac:dyDescent="0.2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 x14ac:dyDescent="0.2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 x14ac:dyDescent="0.2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 x14ac:dyDescent="0.2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 x14ac:dyDescent="0.2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 x14ac:dyDescent="0.2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 x14ac:dyDescent="0.2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 x14ac:dyDescent="0.25">
      <c r="A190" s="88"/>
    </row>
    <row r="191" spans="1:15" x14ac:dyDescent="0.25">
      <c r="A191" s="88"/>
    </row>
    <row r="192" spans="1:15" x14ac:dyDescent="0.25">
      <c r="A192" s="88"/>
    </row>
    <row r="193" spans="1:3" x14ac:dyDescent="0.25">
      <c r="A193" s="88"/>
    </row>
    <row r="194" spans="1:3" x14ac:dyDescent="0.25">
      <c r="A194" s="88"/>
    </row>
    <row r="195" spans="1:3" ht="15.75" thickBot="1" x14ac:dyDescent="0.25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cp:lastPrinted>2017-06-08T14:24:29Z</cp:lastPrinted>
  <dcterms:created xsi:type="dcterms:W3CDTF">2016-03-10T10:14:51Z</dcterms:created>
  <dcterms:modified xsi:type="dcterms:W3CDTF">2020-05-12T10:53:44Z</dcterms:modified>
</cp:coreProperties>
</file>